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70303369\Desktop\カーテン入札資料\29\02公告\"/>
    </mc:Choice>
  </mc:AlternateContent>
  <bookViews>
    <workbookView xWindow="0" yWindow="0" windowWidth="20490" windowHeight="7770"/>
  </bookViews>
  <sheets>
    <sheet name="合計" sheetId="10" r:id="rId1"/>
    <sheet name="東館" sheetId="2" r:id="rId2"/>
    <sheet name="西館" sheetId="3" r:id="rId3"/>
    <sheet name="北館" sheetId="4" r:id="rId4"/>
    <sheet name="外来" sheetId="6" r:id="rId5"/>
    <sheet name="その他" sheetId="7" r:id="rId6"/>
    <sheet name="予備カーテン" sheetId="9" r:id="rId7"/>
  </sheets>
  <definedNames>
    <definedName name="_xlnm._FilterDatabase" localSheetId="5" hidden="1">その他!$A$4:$J$28</definedName>
    <definedName name="_xlnm._FilterDatabase" localSheetId="4" hidden="1">外来!$A$4:$J$56</definedName>
    <definedName name="_xlnm._FilterDatabase" localSheetId="2" hidden="1">西館!$A$4:$J$288</definedName>
    <definedName name="_xlnm._FilterDatabase" localSheetId="1" hidden="1">東館!$A$4:$J$45</definedName>
    <definedName name="_xlnm._FilterDatabase" localSheetId="3" hidden="1">北館!$A$4:$J$163</definedName>
    <definedName name="_xlnm.Print_Area" localSheetId="5">その他!$A$1:$J$28</definedName>
    <definedName name="_xlnm.Print_Area" localSheetId="4">外来!$A$1:$J$56</definedName>
    <definedName name="_xlnm.Print_Area" localSheetId="0">合計!$A$1:$H$14</definedName>
    <definedName name="_xlnm.Print_Area" localSheetId="2">西館!$A$1:$J$288</definedName>
    <definedName name="_xlnm.Print_Area" localSheetId="1">東館!$A$1:$J$45</definedName>
    <definedName name="_xlnm.Print_Area" localSheetId="3">北館!$A$1:$J$163</definedName>
    <definedName name="_xlnm.Print_Area" localSheetId="6">予備カーテン!$A$1:$J$47</definedName>
    <definedName name="_xlnm.Print_Titles" localSheetId="4">外来!$2:$4</definedName>
    <definedName name="_xlnm.Print_Titles" localSheetId="2">西館!$2:$4</definedName>
    <definedName name="_xlnm.Print_Titles" localSheetId="1">東館!$2:$4</definedName>
    <definedName name="_xlnm.Print_Titles" localSheetId="3">北館!$1:$4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7" l="1"/>
  <c r="D291" i="3" l="1"/>
  <c r="D32" i="7"/>
  <c r="J24" i="7" l="1"/>
  <c r="J285" i="3" l="1"/>
  <c r="J284" i="3"/>
  <c r="E35" i="7" l="1"/>
  <c r="E36" i="7"/>
  <c r="E38" i="7"/>
  <c r="D33" i="7"/>
  <c r="D38" i="7"/>
  <c r="D37" i="7" l="1"/>
  <c r="D36" i="7"/>
  <c r="D35" i="7"/>
  <c r="D34" i="7"/>
  <c r="H27" i="7"/>
  <c r="J26" i="7"/>
  <c r="E37" i="7" s="1"/>
  <c r="J25" i="7"/>
  <c r="J23" i="7"/>
  <c r="E32" i="7" s="1"/>
  <c r="E34" i="7" l="1"/>
  <c r="E33" i="7"/>
  <c r="G12" i="10"/>
  <c r="F12" i="10"/>
  <c r="E12" i="10"/>
  <c r="J29" i="9" l="1"/>
  <c r="J28" i="9"/>
  <c r="J22" i="9"/>
  <c r="J92" i="4" l="1"/>
  <c r="H47" i="9" l="1"/>
  <c r="E55" i="9"/>
  <c r="G10" i="10" s="1"/>
  <c r="E56" i="9"/>
  <c r="D56" i="9"/>
  <c r="D51" i="9"/>
  <c r="D52" i="9"/>
  <c r="D53" i="9"/>
  <c r="D54" i="9"/>
  <c r="D55" i="9"/>
  <c r="D50" i="9"/>
  <c r="J33" i="6"/>
  <c r="J34" i="6"/>
  <c r="J35" i="6"/>
  <c r="J36" i="6"/>
  <c r="F5" i="10" l="1"/>
  <c r="F6" i="10"/>
  <c r="F7" i="10"/>
  <c r="F8" i="10"/>
  <c r="F9" i="10"/>
  <c r="F10" i="10"/>
  <c r="H55" i="6"/>
  <c r="D60" i="6"/>
  <c r="D61" i="6"/>
  <c r="D62" i="6"/>
  <c r="E62" i="6"/>
  <c r="E8" i="10" s="1"/>
  <c r="D63" i="6"/>
  <c r="D64" i="6"/>
  <c r="E64" i="6"/>
  <c r="E10" i="10" s="1"/>
  <c r="D65" i="6"/>
  <c r="E65" i="6"/>
  <c r="D59" i="6"/>
  <c r="D167" i="4"/>
  <c r="D168" i="4"/>
  <c r="D169" i="4"/>
  <c r="E169" i="4"/>
  <c r="D8" i="10" s="1"/>
  <c r="D170" i="4"/>
  <c r="D171" i="4"/>
  <c r="D172" i="4"/>
  <c r="D12" i="10" s="1"/>
  <c r="E166" i="4"/>
  <c r="D5" i="10" s="1"/>
  <c r="D166" i="4"/>
  <c r="D292" i="3"/>
  <c r="D293" i="3"/>
  <c r="D294" i="3"/>
  <c r="D295" i="3"/>
  <c r="D296" i="3"/>
  <c r="E296" i="3"/>
  <c r="C10" i="10" s="1"/>
  <c r="D297" i="3"/>
  <c r="C12" i="10" s="1"/>
  <c r="D48" i="2"/>
  <c r="E48" i="2"/>
  <c r="B6" i="10" s="1"/>
  <c r="D49" i="2"/>
  <c r="E49" i="2"/>
  <c r="B7" i="10" s="1"/>
  <c r="D50" i="2"/>
  <c r="D51" i="2"/>
  <c r="D52" i="2"/>
  <c r="D53" i="2"/>
  <c r="B12" i="10" s="1"/>
  <c r="E53" i="2"/>
  <c r="D47" i="2"/>
  <c r="J28" i="7"/>
  <c r="H28" i="7"/>
  <c r="H163" i="4"/>
  <c r="H162" i="4" s="1"/>
  <c r="H288" i="3"/>
  <c r="H287" i="3" s="1"/>
  <c r="J45" i="2"/>
  <c r="H45" i="2"/>
  <c r="H44" i="2" s="1"/>
  <c r="H12" i="10" l="1"/>
  <c r="J40" i="9"/>
  <c r="J39" i="9"/>
  <c r="J38" i="9"/>
  <c r="J37" i="9"/>
  <c r="J36" i="9"/>
  <c r="J35" i="9"/>
  <c r="E52" i="9" s="1"/>
  <c r="G7" i="10" s="1"/>
  <c r="J34" i="9"/>
  <c r="J33" i="9"/>
  <c r="J32" i="9"/>
  <c r="J31" i="9"/>
  <c r="J30" i="9"/>
  <c r="J27" i="9"/>
  <c r="J26" i="9"/>
  <c r="J25" i="9"/>
  <c r="J24" i="9"/>
  <c r="J23" i="9"/>
  <c r="J21" i="9"/>
  <c r="J20" i="9"/>
  <c r="J19" i="9"/>
  <c r="J18" i="9"/>
  <c r="J17" i="9"/>
  <c r="J16" i="9"/>
  <c r="J15" i="9"/>
  <c r="J14" i="9"/>
  <c r="J46" i="9"/>
  <c r="J45" i="9"/>
  <c r="J44" i="9"/>
  <c r="J43" i="9"/>
  <c r="J42" i="9"/>
  <c r="J41" i="9"/>
  <c r="J13" i="9"/>
  <c r="J12" i="9"/>
  <c r="J11" i="9"/>
  <c r="J10" i="9"/>
  <c r="J9" i="9"/>
  <c r="J8" i="9"/>
  <c r="J7" i="9"/>
  <c r="J6" i="9"/>
  <c r="J5" i="9"/>
  <c r="J47" i="9" l="1"/>
  <c r="E50" i="9"/>
  <c r="G5" i="10" s="1"/>
  <c r="E51" i="9"/>
  <c r="G6" i="10" s="1"/>
  <c r="E53" i="9"/>
  <c r="G8" i="10" s="1"/>
  <c r="E54" i="9"/>
  <c r="G9" i="10" s="1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5" i="6" l="1"/>
  <c r="J30" i="6" l="1"/>
  <c r="J206" i="3"/>
  <c r="J8" i="6"/>
  <c r="J157" i="4"/>
  <c r="J106" i="4" l="1"/>
  <c r="J105" i="4"/>
  <c r="J47" i="4"/>
  <c r="J46" i="4"/>
  <c r="J224" i="3" l="1"/>
  <c r="J217" i="3"/>
  <c r="J219" i="3"/>
  <c r="J218" i="3"/>
  <c r="J205" i="3"/>
  <c r="J204" i="3"/>
  <c r="J187" i="3"/>
  <c r="J170" i="3"/>
  <c r="J41" i="6" l="1"/>
  <c r="J40" i="6"/>
  <c r="J39" i="6"/>
  <c r="J54" i="6"/>
  <c r="J53" i="6"/>
  <c r="J52" i="6"/>
  <c r="J51" i="6"/>
  <c r="J50" i="6"/>
  <c r="J49" i="6"/>
  <c r="J48" i="6"/>
  <c r="J47" i="6"/>
  <c r="J46" i="6"/>
  <c r="J45" i="6"/>
  <c r="J44" i="6"/>
  <c r="J43" i="6"/>
  <c r="J38" i="6"/>
  <c r="J37" i="6"/>
  <c r="J32" i="6"/>
  <c r="J31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42" i="6"/>
  <c r="J11" i="6"/>
  <c r="J10" i="6"/>
  <c r="J9" i="6"/>
  <c r="J7" i="6"/>
  <c r="J6" i="6"/>
  <c r="E63" i="6" l="1"/>
  <c r="E9" i="10" s="1"/>
  <c r="E59" i="6"/>
  <c r="E5" i="10" s="1"/>
  <c r="J55" i="6"/>
  <c r="E61" i="6"/>
  <c r="E7" i="10" s="1"/>
  <c r="E60" i="6"/>
  <c r="E6" i="10" s="1"/>
  <c r="J161" i="4"/>
  <c r="J160" i="4"/>
  <c r="J159" i="4"/>
  <c r="J158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4" i="4"/>
  <c r="J103" i="4"/>
  <c r="J102" i="4"/>
  <c r="J101" i="4"/>
  <c r="J100" i="4"/>
  <c r="J99" i="4"/>
  <c r="J98" i="4"/>
  <c r="J97" i="4"/>
  <c r="J96" i="4"/>
  <c r="J95" i="4"/>
  <c r="J94" i="4"/>
  <c r="J93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E167" i="4" l="1"/>
  <c r="D6" i="10" s="1"/>
  <c r="E170" i="4"/>
  <c r="D9" i="10" s="1"/>
  <c r="E171" i="4"/>
  <c r="D10" i="10" s="1"/>
  <c r="E172" i="4"/>
  <c r="J163" i="4"/>
  <c r="J162" i="4" s="1"/>
  <c r="E168" i="4"/>
  <c r="D7" i="10" s="1"/>
  <c r="J286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3" i="3"/>
  <c r="J222" i="3"/>
  <c r="J221" i="3"/>
  <c r="J220" i="3"/>
  <c r="J216" i="3"/>
  <c r="J215" i="3"/>
  <c r="J214" i="3"/>
  <c r="J213" i="3"/>
  <c r="J212" i="3"/>
  <c r="J211" i="3"/>
  <c r="J210" i="3"/>
  <c r="J209" i="3"/>
  <c r="J208" i="3"/>
  <c r="J207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56" i="3"/>
  <c r="J155" i="3"/>
  <c r="J154" i="3"/>
  <c r="J153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5" i="3"/>
  <c r="J126" i="3" l="1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E292" i="3" s="1"/>
  <c r="C6" i="10" s="1"/>
  <c r="H6" i="10" s="1"/>
  <c r="J6" i="3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E52" i="2" s="1"/>
  <c r="B10" i="10" s="1"/>
  <c r="H10" i="10" s="1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E51" i="2" l="1"/>
  <c r="B9" i="10" s="1"/>
  <c r="E50" i="2"/>
  <c r="B8" i="10" s="1"/>
  <c r="E47" i="2"/>
  <c r="B5" i="10" s="1"/>
  <c r="J44" i="2"/>
  <c r="E295" i="3"/>
  <c r="C9" i="10" s="1"/>
  <c r="H9" i="10" s="1"/>
  <c r="E293" i="3"/>
  <c r="C7" i="10" s="1"/>
  <c r="H7" i="10" s="1"/>
  <c r="E291" i="3"/>
  <c r="C5" i="10" s="1"/>
  <c r="E297" i="3"/>
  <c r="H13" i="10" s="1"/>
  <c r="J288" i="3"/>
  <c r="J287" i="3" s="1"/>
  <c r="E294" i="3"/>
  <c r="C8" i="10" s="1"/>
  <c r="H8" i="10" l="1"/>
  <c r="H5" i="10"/>
  <c r="H11" i="10" l="1"/>
</calcChain>
</file>

<file path=xl/sharedStrings.xml><?xml version="1.0" encoding="utf-8"?>
<sst xmlns="http://schemas.openxmlformats.org/spreadsheetml/2006/main" count="3148" uniqueCount="329">
  <si>
    <t>別表</t>
    <phoneticPr fontId="1"/>
  </si>
  <si>
    <t>数量</t>
    <rPh sb="0" eb="2">
      <t>スウリョウ</t>
    </rPh>
    <phoneticPr fontId="1"/>
  </si>
  <si>
    <t>面積</t>
    <rPh sb="0" eb="2">
      <t>メンセキ</t>
    </rPh>
    <phoneticPr fontId="1"/>
  </si>
  <si>
    <t>･</t>
    <phoneticPr fontId="1"/>
  </si>
  <si>
    <t>カーテン計</t>
    <rPh sb="4" eb="5">
      <t>ケイ</t>
    </rPh>
    <phoneticPr fontId="1"/>
  </si>
  <si>
    <t>J棟</t>
    <rPh sb="1" eb="2">
      <t>トウ</t>
    </rPh>
    <phoneticPr fontId="1"/>
  </si>
  <si>
    <t>階数</t>
    <rPh sb="0" eb="2">
      <t>カイスウ</t>
    </rPh>
    <phoneticPr fontId="1"/>
  </si>
  <si>
    <t>室名</t>
    <rPh sb="0" eb="1">
      <t>シツ</t>
    </rPh>
    <rPh sb="1" eb="2">
      <t>メイ</t>
    </rPh>
    <phoneticPr fontId="1"/>
  </si>
  <si>
    <t>取付場所</t>
    <rPh sb="0" eb="2">
      <t>トリツケ</t>
    </rPh>
    <rPh sb="2" eb="4">
      <t>バショ</t>
    </rPh>
    <phoneticPr fontId="1"/>
  </si>
  <si>
    <t>窓</t>
    <rPh sb="0" eb="1">
      <t>マド</t>
    </rPh>
    <phoneticPr fontId="1"/>
  </si>
  <si>
    <t>個室</t>
    <rPh sb="0" eb="2">
      <t>コシツ</t>
    </rPh>
    <phoneticPr fontId="1"/>
  </si>
  <si>
    <t>入口</t>
    <rPh sb="0" eb="2">
      <t>イリグチ</t>
    </rPh>
    <phoneticPr fontId="1"/>
  </si>
  <si>
    <t>仕上がり寸法
（巾×高）</t>
    <rPh sb="0" eb="2">
      <t>シア</t>
    </rPh>
    <rPh sb="4" eb="6">
      <t>スンポウ</t>
    </rPh>
    <rPh sb="8" eb="9">
      <t>ハバ</t>
    </rPh>
    <rPh sb="10" eb="11">
      <t>タカ</t>
    </rPh>
    <phoneticPr fontId="1"/>
  </si>
  <si>
    <t>作業療法室6</t>
    <rPh sb="0" eb="2">
      <t>サギョウ</t>
    </rPh>
    <rPh sb="2" eb="4">
      <t>リョウホウ</t>
    </rPh>
    <rPh sb="4" eb="5">
      <t>シツ</t>
    </rPh>
    <phoneticPr fontId="1"/>
  </si>
  <si>
    <t>４床室(2)</t>
    <rPh sb="1" eb="2">
      <t>ショウ</t>
    </rPh>
    <rPh sb="2" eb="3">
      <t>シツ</t>
    </rPh>
    <phoneticPr fontId="1"/>
  </si>
  <si>
    <t>窓</t>
    <rPh sb="0" eb="1">
      <t>マド</t>
    </rPh>
    <phoneticPr fontId="1"/>
  </si>
  <si>
    <t>仕切</t>
    <rPh sb="0" eb="2">
      <t>シキリ</t>
    </rPh>
    <phoneticPr fontId="1"/>
  </si>
  <si>
    <t>仕切</t>
    <rPh sb="0" eb="2">
      <t>シキ</t>
    </rPh>
    <phoneticPr fontId="1"/>
  </si>
  <si>
    <t>4床室(1)(3)</t>
    <rPh sb="1" eb="2">
      <t>ショウ</t>
    </rPh>
    <rPh sb="2" eb="3">
      <t>シツ</t>
    </rPh>
    <phoneticPr fontId="1"/>
  </si>
  <si>
    <t>4床室(4)</t>
    <rPh sb="1" eb="2">
      <t>ショウ</t>
    </rPh>
    <rPh sb="2" eb="3">
      <t>シツ</t>
    </rPh>
    <phoneticPr fontId="1"/>
  </si>
  <si>
    <t>男子トイレ</t>
    <rPh sb="0" eb="2">
      <t>ダンシ</t>
    </rPh>
    <phoneticPr fontId="1"/>
  </si>
  <si>
    <t>仕様</t>
    <rPh sb="0" eb="2">
      <t>シヨウ</t>
    </rPh>
    <phoneticPr fontId="1"/>
  </si>
  <si>
    <t>洗面脱衣</t>
    <rPh sb="0" eb="2">
      <t>センメン</t>
    </rPh>
    <rPh sb="2" eb="4">
      <t>ダツイ</t>
    </rPh>
    <phoneticPr fontId="1"/>
  </si>
  <si>
    <t>入口</t>
    <rPh sb="0" eb="2">
      <t>イリグチ</t>
    </rPh>
    <phoneticPr fontId="1"/>
  </si>
  <si>
    <t>ホール</t>
    <phoneticPr fontId="1"/>
  </si>
  <si>
    <t>手洗いコーナー</t>
    <rPh sb="0" eb="2">
      <t>テアラ</t>
    </rPh>
    <phoneticPr fontId="1"/>
  </si>
  <si>
    <t>遊戯コーナー</t>
    <rPh sb="0" eb="2">
      <t>ユウギ</t>
    </rPh>
    <phoneticPr fontId="1"/>
  </si>
  <si>
    <t>個室</t>
    <rPh sb="0" eb="2">
      <t>コシツ</t>
    </rPh>
    <phoneticPr fontId="1"/>
  </si>
  <si>
    <t>処置コーナー</t>
    <rPh sb="0" eb="2">
      <t>ショチ</t>
    </rPh>
    <phoneticPr fontId="1"/>
  </si>
  <si>
    <t>面接室</t>
    <rPh sb="0" eb="2">
      <t>メンセツ</t>
    </rPh>
    <rPh sb="2" eb="3">
      <t>シツ</t>
    </rPh>
    <phoneticPr fontId="1"/>
  </si>
  <si>
    <t>西館</t>
    <rPh sb="0" eb="1">
      <t>ニシ</t>
    </rPh>
    <rPh sb="1" eb="2">
      <t>カン</t>
    </rPh>
    <phoneticPr fontId="1"/>
  </si>
  <si>
    <t>救命処置室</t>
    <rPh sb="0" eb="2">
      <t>キュウメイ</t>
    </rPh>
    <rPh sb="2" eb="5">
      <t>ショチシツ</t>
    </rPh>
    <phoneticPr fontId="1"/>
  </si>
  <si>
    <t>.</t>
    <phoneticPr fontId="1"/>
  </si>
  <si>
    <t>救命処置室（観察室）</t>
    <rPh sb="0" eb="2">
      <t>キュウメイ</t>
    </rPh>
    <rPh sb="2" eb="5">
      <t>ショチシツ</t>
    </rPh>
    <rPh sb="6" eb="9">
      <t>カンサツシツ</t>
    </rPh>
    <phoneticPr fontId="1"/>
  </si>
  <si>
    <t>仕切</t>
    <rPh sb="0" eb="2">
      <t>シキ</t>
    </rPh>
    <phoneticPr fontId="1"/>
  </si>
  <si>
    <t>診察室(1)</t>
    <rPh sb="0" eb="3">
      <t>シンサツシツ</t>
    </rPh>
    <phoneticPr fontId="1"/>
  </si>
  <si>
    <t>仕切</t>
    <rPh sb="0" eb="2">
      <t>シキリ</t>
    </rPh>
    <phoneticPr fontId="1"/>
  </si>
  <si>
    <t>診察室(2)</t>
    <rPh sb="0" eb="3">
      <t>シンサツシツ</t>
    </rPh>
    <phoneticPr fontId="1"/>
  </si>
  <si>
    <t>診察室(3)</t>
    <rPh sb="0" eb="3">
      <t>シンサツシツ</t>
    </rPh>
    <phoneticPr fontId="1"/>
  </si>
  <si>
    <t>診察室</t>
    <rPh sb="0" eb="3">
      <t>シンサツシツ</t>
    </rPh>
    <phoneticPr fontId="1"/>
  </si>
  <si>
    <t>診察待合室</t>
    <rPh sb="0" eb="2">
      <t>シンサツ</t>
    </rPh>
    <rPh sb="2" eb="4">
      <t>マチアイ</t>
    </rPh>
    <rPh sb="4" eb="5">
      <t>シツ</t>
    </rPh>
    <phoneticPr fontId="1"/>
  </si>
  <si>
    <t>個室242</t>
    <rPh sb="0" eb="2">
      <t>コシツ</t>
    </rPh>
    <phoneticPr fontId="1"/>
  </si>
  <si>
    <t>個室241</t>
    <rPh sb="0" eb="2">
      <t>コシツ</t>
    </rPh>
    <phoneticPr fontId="1"/>
  </si>
  <si>
    <t>個室240</t>
    <rPh sb="0" eb="2">
      <t>コシツ</t>
    </rPh>
    <phoneticPr fontId="1"/>
  </si>
  <si>
    <t>個室239</t>
    <rPh sb="0" eb="2">
      <t>コシツ</t>
    </rPh>
    <phoneticPr fontId="1"/>
  </si>
  <si>
    <t>MFICU238</t>
    <phoneticPr fontId="1"/>
  </si>
  <si>
    <t>MFICU237</t>
    <phoneticPr fontId="1"/>
  </si>
  <si>
    <t>MFICU236</t>
    <phoneticPr fontId="1"/>
  </si>
  <si>
    <t>MFICU235</t>
    <phoneticPr fontId="1"/>
  </si>
  <si>
    <t>MFICU234</t>
    <phoneticPr fontId="1"/>
  </si>
  <si>
    <t>MFICU233</t>
    <phoneticPr fontId="1"/>
  </si>
  <si>
    <t>個室232</t>
    <rPh sb="0" eb="2">
      <t>コシツ</t>
    </rPh>
    <phoneticPr fontId="1"/>
  </si>
  <si>
    <t>個室231</t>
    <rPh sb="0" eb="2">
      <t>コシツ</t>
    </rPh>
    <phoneticPr fontId="1"/>
  </si>
  <si>
    <t>個室221</t>
    <rPh sb="0" eb="2">
      <t>コシツ</t>
    </rPh>
    <phoneticPr fontId="1"/>
  </si>
  <si>
    <t>個室222</t>
    <rPh sb="0" eb="2">
      <t>コシツ</t>
    </rPh>
    <phoneticPr fontId="1"/>
  </si>
  <si>
    <t>個室223</t>
    <rPh sb="0" eb="2">
      <t>コシツ</t>
    </rPh>
    <phoneticPr fontId="1"/>
  </si>
  <si>
    <t>個室224</t>
    <rPh sb="0" eb="2">
      <t>コシツ</t>
    </rPh>
    <phoneticPr fontId="1"/>
  </si>
  <si>
    <t>個室225</t>
    <rPh sb="0" eb="2">
      <t>コシツ</t>
    </rPh>
    <phoneticPr fontId="1"/>
  </si>
  <si>
    <t>個室226</t>
    <rPh sb="0" eb="2">
      <t>コシツ</t>
    </rPh>
    <phoneticPr fontId="1"/>
  </si>
  <si>
    <t>個室230</t>
    <rPh sb="0" eb="2">
      <t>コシツ</t>
    </rPh>
    <phoneticPr fontId="1"/>
  </si>
  <si>
    <t>個室229</t>
    <rPh sb="0" eb="2">
      <t>コシツ</t>
    </rPh>
    <phoneticPr fontId="1"/>
  </si>
  <si>
    <t>個室228</t>
    <rPh sb="0" eb="2">
      <t>コシツ</t>
    </rPh>
    <phoneticPr fontId="1"/>
  </si>
  <si>
    <t>個室227</t>
    <rPh sb="0" eb="2">
      <t>コシツ</t>
    </rPh>
    <phoneticPr fontId="1"/>
  </si>
  <si>
    <t>産科総合指導室</t>
    <rPh sb="0" eb="2">
      <t>サンカ</t>
    </rPh>
    <rPh sb="2" eb="4">
      <t>ソウゴウ</t>
    </rPh>
    <rPh sb="4" eb="6">
      <t>シドウ</t>
    </rPh>
    <rPh sb="6" eb="7">
      <t>シツ</t>
    </rPh>
    <phoneticPr fontId="1"/>
  </si>
  <si>
    <t>処置室(1)</t>
    <rPh sb="0" eb="3">
      <t>ショチシツ</t>
    </rPh>
    <phoneticPr fontId="1"/>
  </si>
  <si>
    <t>回復室</t>
    <rPh sb="0" eb="2">
      <t>カイフク</t>
    </rPh>
    <rPh sb="2" eb="3">
      <t>シツ</t>
    </rPh>
    <phoneticPr fontId="1"/>
  </si>
  <si>
    <t>処置室</t>
    <rPh sb="0" eb="3">
      <t>ショチシツ</t>
    </rPh>
    <phoneticPr fontId="1"/>
  </si>
  <si>
    <t>多目的診察室</t>
    <rPh sb="0" eb="3">
      <t>タモクテキ</t>
    </rPh>
    <rPh sb="3" eb="6">
      <t>シンサツシツ</t>
    </rPh>
    <phoneticPr fontId="1"/>
  </si>
  <si>
    <t>NST</t>
    <phoneticPr fontId="1"/>
  </si>
  <si>
    <t>助産師外来</t>
    <rPh sb="0" eb="3">
      <t>ジョサンシ</t>
    </rPh>
    <rPh sb="3" eb="5">
      <t>ガイライ</t>
    </rPh>
    <phoneticPr fontId="1"/>
  </si>
  <si>
    <t>LDR244</t>
    <phoneticPr fontId="1"/>
  </si>
  <si>
    <t>ロールスクリーン</t>
    <phoneticPr fontId="1"/>
  </si>
  <si>
    <t>LDR243</t>
    <phoneticPr fontId="1"/>
  </si>
  <si>
    <t>男子更衣室</t>
    <rPh sb="0" eb="2">
      <t>ダンシ</t>
    </rPh>
    <rPh sb="2" eb="5">
      <t>コウイシツ</t>
    </rPh>
    <phoneticPr fontId="1"/>
  </si>
  <si>
    <t>女子更衣室</t>
    <rPh sb="0" eb="2">
      <t>ジョシ</t>
    </rPh>
    <rPh sb="2" eb="5">
      <t>コウイシツ</t>
    </rPh>
    <phoneticPr fontId="1"/>
  </si>
  <si>
    <t>新生児室</t>
    <rPh sb="0" eb="3">
      <t>シンセイジ</t>
    </rPh>
    <rPh sb="3" eb="4">
      <t>シツ</t>
    </rPh>
    <phoneticPr fontId="1"/>
  </si>
  <si>
    <t>廊下窓</t>
    <rPh sb="0" eb="2">
      <t>ロウカ</t>
    </rPh>
    <rPh sb="2" eb="3">
      <t>マド</t>
    </rPh>
    <phoneticPr fontId="1"/>
  </si>
  <si>
    <t>スタッフ休憩室</t>
    <rPh sb="4" eb="7">
      <t>キュウケイシツ</t>
    </rPh>
    <phoneticPr fontId="1"/>
  </si>
  <si>
    <t>4床室330</t>
    <rPh sb="1" eb="2">
      <t>ショウ</t>
    </rPh>
    <rPh sb="2" eb="3">
      <t>シツ</t>
    </rPh>
    <phoneticPr fontId="1"/>
  </si>
  <si>
    <t>個室329</t>
    <rPh sb="0" eb="2">
      <t>コシツ</t>
    </rPh>
    <phoneticPr fontId="1"/>
  </si>
  <si>
    <t>4床室321</t>
    <rPh sb="1" eb="2">
      <t>ショウ</t>
    </rPh>
    <rPh sb="2" eb="3">
      <t>シツ</t>
    </rPh>
    <phoneticPr fontId="1"/>
  </si>
  <si>
    <t>fix窓</t>
    <rPh sb="3" eb="4">
      <t>マド</t>
    </rPh>
    <phoneticPr fontId="1"/>
  </si>
  <si>
    <t>廊下fix窓</t>
    <rPh sb="0" eb="2">
      <t>ロウカ</t>
    </rPh>
    <rPh sb="5" eb="6">
      <t>マド</t>
    </rPh>
    <phoneticPr fontId="1"/>
  </si>
  <si>
    <t>4床室322</t>
    <rPh sb="1" eb="2">
      <t>ショウ</t>
    </rPh>
    <rPh sb="2" eb="3">
      <t>シツ</t>
    </rPh>
    <phoneticPr fontId="1"/>
  </si>
  <si>
    <t>4床室328</t>
    <rPh sb="1" eb="2">
      <t>ショウ</t>
    </rPh>
    <rPh sb="2" eb="3">
      <t>シツ</t>
    </rPh>
    <phoneticPr fontId="1"/>
  </si>
  <si>
    <t>4床室327</t>
    <rPh sb="1" eb="2">
      <t>ショウ</t>
    </rPh>
    <rPh sb="2" eb="3">
      <t>シツ</t>
    </rPh>
    <phoneticPr fontId="1"/>
  </si>
  <si>
    <t>母子室323</t>
    <rPh sb="0" eb="2">
      <t>ボシ</t>
    </rPh>
    <rPh sb="2" eb="3">
      <t>シツ</t>
    </rPh>
    <phoneticPr fontId="1"/>
  </si>
  <si>
    <t>母子室324</t>
    <rPh sb="0" eb="2">
      <t>ボシ</t>
    </rPh>
    <rPh sb="2" eb="3">
      <t>シツ</t>
    </rPh>
    <phoneticPr fontId="1"/>
  </si>
  <si>
    <t>母子室325</t>
    <rPh sb="0" eb="2">
      <t>ボシ</t>
    </rPh>
    <rPh sb="2" eb="3">
      <t>シツ</t>
    </rPh>
    <phoneticPr fontId="1"/>
  </si>
  <si>
    <t>母子室326</t>
    <rPh sb="0" eb="2">
      <t>ボシ</t>
    </rPh>
    <rPh sb="2" eb="3">
      <t>シツ</t>
    </rPh>
    <phoneticPr fontId="1"/>
  </si>
  <si>
    <t>CCU(1)</t>
    <phoneticPr fontId="1"/>
  </si>
  <si>
    <t>CCU(2)</t>
  </si>
  <si>
    <t>CCU(3)</t>
  </si>
  <si>
    <t>CCU(4)</t>
  </si>
  <si>
    <t>CCU(5)</t>
  </si>
  <si>
    <t>CCU(6)</t>
  </si>
  <si>
    <t>HCU(1)(2)</t>
    <phoneticPr fontId="1"/>
  </si>
  <si>
    <t>HCU(3)</t>
  </si>
  <si>
    <t>HCU(3)</t>
    <phoneticPr fontId="1"/>
  </si>
  <si>
    <t>HCU(4)</t>
  </si>
  <si>
    <t>HCU(5)</t>
  </si>
  <si>
    <t>HCU(6)</t>
  </si>
  <si>
    <t>プレイルーム</t>
    <phoneticPr fontId="1"/>
  </si>
  <si>
    <t>脱衣所</t>
    <rPh sb="0" eb="2">
      <t>ダツイ</t>
    </rPh>
    <rPh sb="2" eb="3">
      <t>ジョ</t>
    </rPh>
    <phoneticPr fontId="1"/>
  </si>
  <si>
    <t>日帰り第2回復室</t>
    <rPh sb="0" eb="2">
      <t>ヒガエ</t>
    </rPh>
    <rPh sb="3" eb="4">
      <t>ダイ</t>
    </rPh>
    <rPh sb="5" eb="7">
      <t>カイフク</t>
    </rPh>
    <rPh sb="7" eb="8">
      <t>シツ</t>
    </rPh>
    <phoneticPr fontId="1"/>
  </si>
  <si>
    <t>手術ホール(回復室)</t>
    <rPh sb="0" eb="2">
      <t>シュジュツ</t>
    </rPh>
    <rPh sb="6" eb="8">
      <t>カイフク</t>
    </rPh>
    <rPh sb="8" eb="9">
      <t>シツ</t>
    </rPh>
    <phoneticPr fontId="1"/>
  </si>
  <si>
    <t>プレイルーム</t>
    <phoneticPr fontId="1"/>
  </si>
  <si>
    <t>家族待合室</t>
    <rPh sb="0" eb="2">
      <t>カゾク</t>
    </rPh>
    <rPh sb="2" eb="5">
      <t>マチアイシツ</t>
    </rPh>
    <phoneticPr fontId="1"/>
  </si>
  <si>
    <t>家族説明室 更衣</t>
    <rPh sb="0" eb="2">
      <t>カゾク</t>
    </rPh>
    <rPh sb="2" eb="4">
      <t>セツメイ</t>
    </rPh>
    <rPh sb="4" eb="5">
      <t>シツ</t>
    </rPh>
    <rPh sb="6" eb="8">
      <t>コウイ</t>
    </rPh>
    <phoneticPr fontId="1"/>
  </si>
  <si>
    <t>更衣室(男･女)</t>
    <rPh sb="0" eb="3">
      <t>コウイシツ</t>
    </rPh>
    <rPh sb="4" eb="5">
      <t>ダン</t>
    </rPh>
    <rPh sb="6" eb="7">
      <t>ジョ</t>
    </rPh>
    <phoneticPr fontId="1"/>
  </si>
  <si>
    <t>脱衣室</t>
    <rPh sb="0" eb="3">
      <t>ダツイシツ</t>
    </rPh>
    <phoneticPr fontId="1"/>
  </si>
  <si>
    <t>ICU(1)</t>
    <phoneticPr fontId="1"/>
  </si>
  <si>
    <t>ICU(2)</t>
  </si>
  <si>
    <t>ICU(3)</t>
  </si>
  <si>
    <t>ICU(4)</t>
  </si>
  <si>
    <t>HCU(1)</t>
    <phoneticPr fontId="1"/>
  </si>
  <si>
    <t>HCU(2)</t>
  </si>
  <si>
    <t>HCU(7)</t>
  </si>
  <si>
    <t>HCU(8)</t>
  </si>
  <si>
    <t>個室638</t>
    <rPh sb="0" eb="2">
      <t>コシツ</t>
    </rPh>
    <phoneticPr fontId="1"/>
  </si>
  <si>
    <t>4床室637</t>
    <rPh sb="1" eb="2">
      <t>ショウ</t>
    </rPh>
    <rPh sb="2" eb="3">
      <t>シツ</t>
    </rPh>
    <phoneticPr fontId="1"/>
  </si>
  <si>
    <t>7床室635</t>
    <rPh sb="1" eb="2">
      <t>ショウ</t>
    </rPh>
    <rPh sb="2" eb="3">
      <t>シツ</t>
    </rPh>
    <phoneticPr fontId="1"/>
  </si>
  <si>
    <t>個室633</t>
    <rPh sb="0" eb="2">
      <t>コシツ</t>
    </rPh>
    <phoneticPr fontId="1"/>
  </si>
  <si>
    <t>個室632</t>
    <rPh sb="0" eb="2">
      <t>コシツ</t>
    </rPh>
    <phoneticPr fontId="1"/>
  </si>
  <si>
    <t>個室631</t>
    <rPh sb="0" eb="2">
      <t>コシツ</t>
    </rPh>
    <phoneticPr fontId="1"/>
  </si>
  <si>
    <t>個室630</t>
    <rPh sb="0" eb="2">
      <t>コシツ</t>
    </rPh>
    <phoneticPr fontId="1"/>
  </si>
  <si>
    <t>4床室622</t>
    <rPh sb="1" eb="2">
      <t>ショウ</t>
    </rPh>
    <rPh sb="2" eb="3">
      <t>シツ</t>
    </rPh>
    <phoneticPr fontId="1"/>
  </si>
  <si>
    <t>4床室623</t>
    <rPh sb="1" eb="2">
      <t>ショウ</t>
    </rPh>
    <rPh sb="2" eb="3">
      <t>シツ</t>
    </rPh>
    <phoneticPr fontId="1"/>
  </si>
  <si>
    <t>4床室629</t>
    <rPh sb="1" eb="2">
      <t>ショウ</t>
    </rPh>
    <rPh sb="2" eb="3">
      <t>シツ</t>
    </rPh>
    <phoneticPr fontId="1"/>
  </si>
  <si>
    <t>4床室628</t>
    <rPh sb="1" eb="2">
      <t>ショウ</t>
    </rPh>
    <rPh sb="2" eb="3">
      <t>シツ</t>
    </rPh>
    <phoneticPr fontId="1"/>
  </si>
  <si>
    <t>母子室627</t>
    <rPh sb="0" eb="2">
      <t>ボシ</t>
    </rPh>
    <rPh sb="2" eb="3">
      <t>シツ</t>
    </rPh>
    <phoneticPr fontId="1"/>
  </si>
  <si>
    <t>母子室626</t>
    <rPh sb="0" eb="2">
      <t>ボシ</t>
    </rPh>
    <rPh sb="2" eb="3">
      <t>シツ</t>
    </rPh>
    <phoneticPr fontId="1"/>
  </si>
  <si>
    <t>母子室625</t>
    <rPh sb="0" eb="2">
      <t>ボシ</t>
    </rPh>
    <rPh sb="2" eb="3">
      <t>シツ</t>
    </rPh>
    <phoneticPr fontId="1"/>
  </si>
  <si>
    <t>母子室624</t>
    <rPh sb="0" eb="2">
      <t>ボシ</t>
    </rPh>
    <rPh sb="2" eb="3">
      <t>シツ</t>
    </rPh>
    <phoneticPr fontId="1"/>
  </si>
  <si>
    <t>母子室621</t>
    <rPh sb="0" eb="2">
      <t>ボシ</t>
    </rPh>
    <rPh sb="2" eb="3">
      <t>シツ</t>
    </rPh>
    <phoneticPr fontId="1"/>
  </si>
  <si>
    <t>母子室644</t>
    <rPh sb="0" eb="2">
      <t>ボシ</t>
    </rPh>
    <rPh sb="2" eb="3">
      <t>シツ</t>
    </rPh>
    <phoneticPr fontId="1"/>
  </si>
  <si>
    <t>母子室643</t>
    <rPh sb="0" eb="2">
      <t>ボシ</t>
    </rPh>
    <rPh sb="2" eb="3">
      <t>シツ</t>
    </rPh>
    <phoneticPr fontId="1"/>
  </si>
  <si>
    <t>母子室642</t>
    <rPh sb="0" eb="2">
      <t>ボシ</t>
    </rPh>
    <rPh sb="2" eb="3">
      <t>シツ</t>
    </rPh>
    <phoneticPr fontId="1"/>
  </si>
  <si>
    <t>個室641</t>
    <rPh sb="0" eb="2">
      <t>コシツ</t>
    </rPh>
    <phoneticPr fontId="1"/>
  </si>
  <si>
    <t>個室640</t>
    <rPh sb="0" eb="2">
      <t>コシツ</t>
    </rPh>
    <phoneticPr fontId="1"/>
  </si>
  <si>
    <t>個室639</t>
    <rPh sb="0" eb="2">
      <t>コシツ</t>
    </rPh>
    <phoneticPr fontId="1"/>
  </si>
  <si>
    <t>授乳室</t>
    <rPh sb="0" eb="2">
      <t>ジュニュウ</t>
    </rPh>
    <rPh sb="2" eb="3">
      <t>シツ</t>
    </rPh>
    <phoneticPr fontId="1"/>
  </si>
  <si>
    <t>脱衣室</t>
    <rPh sb="0" eb="2">
      <t>ダツイ</t>
    </rPh>
    <rPh sb="2" eb="3">
      <t>シツ</t>
    </rPh>
    <phoneticPr fontId="1"/>
  </si>
  <si>
    <t>プレイルーム(2)</t>
    <phoneticPr fontId="1"/>
  </si>
  <si>
    <t>4床室501</t>
    <rPh sb="1" eb="2">
      <t>ショウ</t>
    </rPh>
    <rPh sb="2" eb="3">
      <t>シツ</t>
    </rPh>
    <phoneticPr fontId="1"/>
  </si>
  <si>
    <t>ロールスクリーン</t>
    <phoneticPr fontId="1"/>
  </si>
  <si>
    <t>病室内側</t>
    <rPh sb="0" eb="2">
      <t>ビョウシツ</t>
    </rPh>
    <rPh sb="2" eb="4">
      <t>ウチガワ</t>
    </rPh>
    <phoneticPr fontId="1"/>
  </si>
  <si>
    <t>廊下側</t>
    <rPh sb="0" eb="2">
      <t>ロウカ</t>
    </rPh>
    <rPh sb="2" eb="3">
      <t>ガワ</t>
    </rPh>
    <phoneticPr fontId="1"/>
  </si>
  <si>
    <t>4床室502</t>
    <rPh sb="1" eb="2">
      <t>ショウ</t>
    </rPh>
    <rPh sb="2" eb="3">
      <t>シツ</t>
    </rPh>
    <phoneticPr fontId="1"/>
  </si>
  <si>
    <t>4床室505</t>
    <rPh sb="1" eb="2">
      <t>ショウ</t>
    </rPh>
    <rPh sb="2" eb="3">
      <t>シツ</t>
    </rPh>
    <phoneticPr fontId="1"/>
  </si>
  <si>
    <t>4床室506</t>
    <rPh sb="1" eb="2">
      <t>ショウ</t>
    </rPh>
    <rPh sb="2" eb="3">
      <t>シツ</t>
    </rPh>
    <phoneticPr fontId="1"/>
  </si>
  <si>
    <t>2床室503</t>
    <rPh sb="1" eb="2">
      <t>ショウ</t>
    </rPh>
    <rPh sb="2" eb="3">
      <t>シツ</t>
    </rPh>
    <phoneticPr fontId="1"/>
  </si>
  <si>
    <t>2床室504</t>
    <rPh sb="1" eb="2">
      <t>ショウ</t>
    </rPh>
    <rPh sb="2" eb="3">
      <t>シツ</t>
    </rPh>
    <phoneticPr fontId="1"/>
  </si>
  <si>
    <t>2床室507</t>
    <rPh sb="1" eb="2">
      <t>ショウ</t>
    </rPh>
    <rPh sb="2" eb="3">
      <t>シツ</t>
    </rPh>
    <phoneticPr fontId="1"/>
  </si>
  <si>
    <t>個室508</t>
    <rPh sb="0" eb="2">
      <t>コシツ</t>
    </rPh>
    <phoneticPr fontId="1"/>
  </si>
  <si>
    <t>個室509</t>
    <rPh sb="0" eb="2">
      <t>コシツ</t>
    </rPh>
    <phoneticPr fontId="1"/>
  </si>
  <si>
    <t>個室510</t>
    <rPh sb="0" eb="2">
      <t>コシツ</t>
    </rPh>
    <phoneticPr fontId="1"/>
  </si>
  <si>
    <t>個室511</t>
    <rPh sb="0" eb="2">
      <t>コシツ</t>
    </rPh>
    <phoneticPr fontId="1"/>
  </si>
  <si>
    <t>男子トイレ</t>
    <rPh sb="0" eb="2">
      <t>ダンシ</t>
    </rPh>
    <phoneticPr fontId="1"/>
  </si>
  <si>
    <t>女子トイレ</t>
    <rPh sb="0" eb="2">
      <t>ジョシ</t>
    </rPh>
    <phoneticPr fontId="1"/>
  </si>
  <si>
    <t>2床室401</t>
    <rPh sb="1" eb="2">
      <t>ショウ</t>
    </rPh>
    <rPh sb="2" eb="3">
      <t>シツ</t>
    </rPh>
    <phoneticPr fontId="1"/>
  </si>
  <si>
    <t>ロールスクリーン</t>
    <phoneticPr fontId="1"/>
  </si>
  <si>
    <t>2床室402</t>
    <rPh sb="1" eb="2">
      <t>ショウ</t>
    </rPh>
    <rPh sb="2" eb="3">
      <t>シツ</t>
    </rPh>
    <phoneticPr fontId="1"/>
  </si>
  <si>
    <t>2床室403</t>
    <rPh sb="1" eb="2">
      <t>ショウ</t>
    </rPh>
    <rPh sb="2" eb="3">
      <t>シツ</t>
    </rPh>
    <phoneticPr fontId="1"/>
  </si>
  <si>
    <t>4床室404</t>
    <rPh sb="1" eb="2">
      <t>ショウ</t>
    </rPh>
    <rPh sb="2" eb="3">
      <t>シツ</t>
    </rPh>
    <phoneticPr fontId="1"/>
  </si>
  <si>
    <t>窓</t>
    <rPh sb="0" eb="1">
      <t>マド</t>
    </rPh>
    <phoneticPr fontId="1"/>
  </si>
  <si>
    <t>仕切</t>
    <rPh sb="0" eb="2">
      <t>シキリ</t>
    </rPh>
    <phoneticPr fontId="1"/>
  </si>
  <si>
    <t>廊下側</t>
    <rPh sb="0" eb="2">
      <t>ロウカ</t>
    </rPh>
    <rPh sb="2" eb="3">
      <t>ガワ</t>
    </rPh>
    <phoneticPr fontId="1"/>
  </si>
  <si>
    <t>4床室405</t>
    <rPh sb="1" eb="2">
      <t>ショウ</t>
    </rPh>
    <rPh sb="2" eb="3">
      <t>シツ</t>
    </rPh>
    <phoneticPr fontId="1"/>
  </si>
  <si>
    <t>4床室406</t>
    <rPh sb="1" eb="2">
      <t>ショウ</t>
    </rPh>
    <rPh sb="2" eb="3">
      <t>シツ</t>
    </rPh>
    <phoneticPr fontId="1"/>
  </si>
  <si>
    <t>2床室407</t>
    <rPh sb="1" eb="2">
      <t>ショウ</t>
    </rPh>
    <rPh sb="2" eb="3">
      <t>シツ</t>
    </rPh>
    <phoneticPr fontId="1"/>
  </si>
  <si>
    <t>2床室408</t>
    <rPh sb="1" eb="2">
      <t>ショウ</t>
    </rPh>
    <rPh sb="2" eb="3">
      <t>シツ</t>
    </rPh>
    <phoneticPr fontId="1"/>
  </si>
  <si>
    <t>個室409</t>
    <rPh sb="0" eb="2">
      <t>コシツ</t>
    </rPh>
    <phoneticPr fontId="1"/>
  </si>
  <si>
    <t>個室410</t>
    <rPh sb="0" eb="2">
      <t>コシツ</t>
    </rPh>
    <phoneticPr fontId="1"/>
  </si>
  <si>
    <t>個室411</t>
    <rPh sb="0" eb="2">
      <t>コシツ</t>
    </rPh>
    <phoneticPr fontId="1"/>
  </si>
  <si>
    <t>個室412</t>
    <rPh sb="0" eb="2">
      <t>コシツ</t>
    </rPh>
    <phoneticPr fontId="1"/>
  </si>
  <si>
    <t>個室413</t>
    <rPh sb="0" eb="2">
      <t>コシツ</t>
    </rPh>
    <phoneticPr fontId="1"/>
  </si>
  <si>
    <t>個室414</t>
    <rPh sb="0" eb="2">
      <t>コシツ</t>
    </rPh>
    <phoneticPr fontId="1"/>
  </si>
  <si>
    <t>プレイルーム</t>
    <phoneticPr fontId="1"/>
  </si>
  <si>
    <t>浴室</t>
    <rPh sb="0" eb="2">
      <t>ヨクシツ</t>
    </rPh>
    <phoneticPr fontId="1"/>
  </si>
  <si>
    <t>2床室301</t>
    <rPh sb="1" eb="2">
      <t>ショウ</t>
    </rPh>
    <rPh sb="2" eb="3">
      <t>シツ</t>
    </rPh>
    <phoneticPr fontId="1"/>
  </si>
  <si>
    <t>病室内側</t>
    <rPh sb="0" eb="2">
      <t>ビョウシツ</t>
    </rPh>
    <rPh sb="2" eb="4">
      <t>ウチガワ</t>
    </rPh>
    <phoneticPr fontId="1"/>
  </si>
  <si>
    <t>ロールスクリーン</t>
    <phoneticPr fontId="1"/>
  </si>
  <si>
    <t>2床室302</t>
    <rPh sb="1" eb="2">
      <t>ショウ</t>
    </rPh>
    <rPh sb="2" eb="3">
      <t>シツ</t>
    </rPh>
    <phoneticPr fontId="1"/>
  </si>
  <si>
    <t>4床室303</t>
    <rPh sb="1" eb="2">
      <t>ショウ</t>
    </rPh>
    <rPh sb="2" eb="3">
      <t>シツ</t>
    </rPh>
    <phoneticPr fontId="1"/>
  </si>
  <si>
    <t>4床室304</t>
    <rPh sb="1" eb="2">
      <t>ショウ</t>
    </rPh>
    <rPh sb="2" eb="3">
      <t>シツ</t>
    </rPh>
    <phoneticPr fontId="1"/>
  </si>
  <si>
    <t>4床室305</t>
    <rPh sb="1" eb="2">
      <t>ショウ</t>
    </rPh>
    <rPh sb="2" eb="3">
      <t>シツ</t>
    </rPh>
    <phoneticPr fontId="1"/>
  </si>
  <si>
    <t>4床室306</t>
    <rPh sb="1" eb="2">
      <t>ショウ</t>
    </rPh>
    <rPh sb="2" eb="3">
      <t>シツ</t>
    </rPh>
    <phoneticPr fontId="1"/>
  </si>
  <si>
    <t>2床室307</t>
    <rPh sb="1" eb="2">
      <t>ショウ</t>
    </rPh>
    <rPh sb="2" eb="3">
      <t>シツ</t>
    </rPh>
    <phoneticPr fontId="1"/>
  </si>
  <si>
    <t>個室311、312</t>
    <rPh sb="0" eb="2">
      <t>コシツ</t>
    </rPh>
    <phoneticPr fontId="1"/>
  </si>
  <si>
    <t>HCU</t>
    <phoneticPr fontId="1"/>
  </si>
  <si>
    <t>洗濯室</t>
    <rPh sb="0" eb="2">
      <t>センタク</t>
    </rPh>
    <rPh sb="2" eb="3">
      <t>シツ</t>
    </rPh>
    <phoneticPr fontId="1"/>
  </si>
  <si>
    <t>プレイルーム</t>
    <phoneticPr fontId="1"/>
  </si>
  <si>
    <t>ST個別室</t>
    <rPh sb="2" eb="4">
      <t>コベツ</t>
    </rPh>
    <rPh sb="4" eb="5">
      <t>シツ</t>
    </rPh>
    <phoneticPr fontId="1"/>
  </si>
  <si>
    <t>観察窓</t>
    <rPh sb="0" eb="2">
      <t>カンサツ</t>
    </rPh>
    <rPh sb="2" eb="3">
      <t>マド</t>
    </rPh>
    <phoneticPr fontId="1"/>
  </si>
  <si>
    <t>その他</t>
    <rPh sb="2" eb="3">
      <t>タ</t>
    </rPh>
    <phoneticPr fontId="1"/>
  </si>
  <si>
    <t>指導相談室</t>
    <rPh sb="0" eb="2">
      <t>シドウ</t>
    </rPh>
    <rPh sb="2" eb="5">
      <t>ソウダンシツ</t>
    </rPh>
    <phoneticPr fontId="1"/>
  </si>
  <si>
    <t>リハビリ室</t>
    <rPh sb="4" eb="5">
      <t>シツ</t>
    </rPh>
    <phoneticPr fontId="1"/>
  </si>
  <si>
    <t>外来</t>
    <rPh sb="0" eb="2">
      <t>ガイライ</t>
    </rPh>
    <phoneticPr fontId="1"/>
  </si>
  <si>
    <t>薬局受付</t>
    <rPh sb="0" eb="2">
      <t>ヤッキョク</t>
    </rPh>
    <rPh sb="2" eb="4">
      <t>ウケツケ</t>
    </rPh>
    <phoneticPr fontId="1"/>
  </si>
  <si>
    <t>受付窓</t>
    <rPh sb="0" eb="2">
      <t>ウケツケ</t>
    </rPh>
    <rPh sb="2" eb="3">
      <t>マド</t>
    </rPh>
    <phoneticPr fontId="1"/>
  </si>
  <si>
    <t>薬局前ロビー</t>
    <rPh sb="0" eb="2">
      <t>ヤッキョク</t>
    </rPh>
    <rPh sb="2" eb="3">
      <t>マエ</t>
    </rPh>
    <phoneticPr fontId="1"/>
  </si>
  <si>
    <t>精神科外来</t>
    <rPh sb="0" eb="3">
      <t>セイシンカ</t>
    </rPh>
    <rPh sb="3" eb="5">
      <t>ガイライ</t>
    </rPh>
    <phoneticPr fontId="1"/>
  </si>
  <si>
    <t>病理検査</t>
    <rPh sb="0" eb="2">
      <t>ビョウリ</t>
    </rPh>
    <rPh sb="2" eb="4">
      <t>ケンサ</t>
    </rPh>
    <phoneticPr fontId="1"/>
  </si>
  <si>
    <t>宿直室</t>
    <rPh sb="0" eb="3">
      <t>シュクチョクシツ</t>
    </rPh>
    <phoneticPr fontId="1"/>
  </si>
  <si>
    <t>仮泊室</t>
    <rPh sb="0" eb="1">
      <t>カリ</t>
    </rPh>
    <rPh sb="1" eb="2">
      <t>ハク</t>
    </rPh>
    <rPh sb="2" eb="3">
      <t>シツ</t>
    </rPh>
    <phoneticPr fontId="1"/>
  </si>
  <si>
    <t>ボランティア室</t>
    <rPh sb="6" eb="7">
      <t>シツ</t>
    </rPh>
    <phoneticPr fontId="1"/>
  </si>
  <si>
    <t>北館</t>
    <rPh sb="0" eb="1">
      <t>キタ</t>
    </rPh>
    <rPh sb="1" eb="2">
      <t>カン</t>
    </rPh>
    <phoneticPr fontId="1"/>
  </si>
  <si>
    <t>4床室634</t>
    <rPh sb="1" eb="2">
      <t>ショウ</t>
    </rPh>
    <rPh sb="2" eb="3">
      <t>シツ</t>
    </rPh>
    <phoneticPr fontId="1"/>
  </si>
  <si>
    <t>個室308</t>
    <rPh sb="0" eb="1">
      <t>コ</t>
    </rPh>
    <rPh sb="1" eb="2">
      <t>シツ</t>
    </rPh>
    <phoneticPr fontId="1"/>
  </si>
  <si>
    <t>個室309</t>
    <rPh sb="0" eb="1">
      <t>コ</t>
    </rPh>
    <rPh sb="1" eb="2">
      <t>シツ</t>
    </rPh>
    <phoneticPr fontId="1"/>
  </si>
  <si>
    <t>ドレープ</t>
    <phoneticPr fontId="1"/>
  </si>
  <si>
    <t>ドレープ（遮光）</t>
    <rPh sb="5" eb="7">
      <t>シャコウ</t>
    </rPh>
    <phoneticPr fontId="1"/>
  </si>
  <si>
    <t>レース</t>
    <phoneticPr fontId="1"/>
  </si>
  <si>
    <t>メッシュ</t>
  </si>
  <si>
    <t>メッシュ</t>
    <phoneticPr fontId="1"/>
  </si>
  <si>
    <t>レース</t>
    <phoneticPr fontId="1"/>
  </si>
  <si>
    <t>メッシュ</t>
    <phoneticPr fontId="1"/>
  </si>
  <si>
    <t>シャワー</t>
    <phoneticPr fontId="1"/>
  </si>
  <si>
    <t>シャワー</t>
    <phoneticPr fontId="1"/>
  </si>
  <si>
    <t>レース</t>
    <phoneticPr fontId="1"/>
  </si>
  <si>
    <t>メッシュ</t>
    <phoneticPr fontId="1"/>
  </si>
  <si>
    <t>看護オフィス</t>
    <rPh sb="0" eb="2">
      <t>カンゴ</t>
    </rPh>
    <phoneticPr fontId="1"/>
  </si>
  <si>
    <t>窓</t>
    <rPh sb="0" eb="1">
      <t>マド</t>
    </rPh>
    <phoneticPr fontId="1"/>
  </si>
  <si>
    <t>仕切</t>
    <rPh sb="0" eb="2">
      <t>シキリ</t>
    </rPh>
    <phoneticPr fontId="1"/>
  </si>
  <si>
    <t>ボンベ置き場</t>
    <rPh sb="3" eb="4">
      <t>オ</t>
    </rPh>
    <rPh sb="5" eb="6">
      <t>バ</t>
    </rPh>
    <phoneticPr fontId="1"/>
  </si>
  <si>
    <t>事務室</t>
    <rPh sb="0" eb="3">
      <t>ジムシツ</t>
    </rPh>
    <phoneticPr fontId="1"/>
  </si>
  <si>
    <t>職員休憩室</t>
    <rPh sb="0" eb="2">
      <t>ショクイン</t>
    </rPh>
    <rPh sb="2" eb="5">
      <t>キュウケイシツ</t>
    </rPh>
    <phoneticPr fontId="1"/>
  </si>
  <si>
    <t>ロールスクリーン</t>
    <phoneticPr fontId="1"/>
  </si>
  <si>
    <t>無菌室</t>
    <rPh sb="0" eb="3">
      <t>ムキンシツ</t>
    </rPh>
    <phoneticPr fontId="1"/>
  </si>
  <si>
    <t>授乳室</t>
    <rPh sb="0" eb="2">
      <t>ジュニュウ</t>
    </rPh>
    <rPh sb="2" eb="3">
      <t>シツ</t>
    </rPh>
    <phoneticPr fontId="1"/>
  </si>
  <si>
    <t>ロールスクリーン計</t>
    <rPh sb="8" eb="9">
      <t>ケイ</t>
    </rPh>
    <phoneticPr fontId="1"/>
  </si>
  <si>
    <t>霊安室</t>
    <rPh sb="0" eb="3">
      <t>レイアンシツ</t>
    </rPh>
    <phoneticPr fontId="1"/>
  </si>
  <si>
    <t>点滴室</t>
    <rPh sb="0" eb="2">
      <t>テンテキ</t>
    </rPh>
    <rPh sb="2" eb="3">
      <t>シツ</t>
    </rPh>
    <phoneticPr fontId="1"/>
  </si>
  <si>
    <t>処置室</t>
    <rPh sb="0" eb="3">
      <t>ショチシツ</t>
    </rPh>
    <phoneticPr fontId="1"/>
  </si>
  <si>
    <t>計測室</t>
    <rPh sb="0" eb="2">
      <t>ケイソク</t>
    </rPh>
    <rPh sb="2" eb="3">
      <t>シツ</t>
    </rPh>
    <phoneticPr fontId="1"/>
  </si>
  <si>
    <t>メッシュ</t>
    <phoneticPr fontId="1"/>
  </si>
  <si>
    <t>病理検査・心エコー室</t>
    <rPh sb="0" eb="2">
      <t>ビョウリ</t>
    </rPh>
    <rPh sb="2" eb="4">
      <t>ケンサ</t>
    </rPh>
    <rPh sb="5" eb="6">
      <t>シン</t>
    </rPh>
    <rPh sb="9" eb="10">
      <t>シツ</t>
    </rPh>
    <phoneticPr fontId="1"/>
  </si>
  <si>
    <t>心電図検査</t>
    <rPh sb="0" eb="3">
      <t>シンデンズ</t>
    </rPh>
    <rPh sb="3" eb="5">
      <t>ケンサ</t>
    </rPh>
    <phoneticPr fontId="1"/>
  </si>
  <si>
    <t>･</t>
    <phoneticPr fontId="1"/>
  </si>
  <si>
    <t>心電図事務</t>
    <rPh sb="0" eb="3">
      <t>シンデンズ</t>
    </rPh>
    <rPh sb="3" eb="5">
      <t>ジム</t>
    </rPh>
    <phoneticPr fontId="1"/>
  </si>
  <si>
    <t>受付</t>
    <rPh sb="0" eb="2">
      <t>ウケツケ</t>
    </rPh>
    <phoneticPr fontId="1"/>
  </si>
  <si>
    <t>心電図通路</t>
    <rPh sb="0" eb="3">
      <t>シンデンズ</t>
    </rPh>
    <rPh sb="3" eb="5">
      <t>ツウロ</t>
    </rPh>
    <phoneticPr fontId="1"/>
  </si>
  <si>
    <t>脳波検査</t>
    <rPh sb="0" eb="2">
      <t>ノウハ</t>
    </rPh>
    <rPh sb="2" eb="4">
      <t>ケンサ</t>
    </rPh>
    <phoneticPr fontId="1"/>
  </si>
  <si>
    <t>エコーセンター</t>
    <phoneticPr fontId="1"/>
  </si>
  <si>
    <t>入口</t>
    <rPh sb="0" eb="2">
      <t>イリグチ</t>
    </rPh>
    <phoneticPr fontId="1"/>
  </si>
  <si>
    <t>病理検査事務</t>
    <rPh sb="0" eb="2">
      <t>ビョウリ</t>
    </rPh>
    <rPh sb="2" eb="4">
      <t>ケンサ</t>
    </rPh>
    <rPh sb="4" eb="6">
      <t>ジム</t>
    </rPh>
    <phoneticPr fontId="1"/>
  </si>
  <si>
    <t>病理当直</t>
    <rPh sb="0" eb="2">
      <t>ビョウリ</t>
    </rPh>
    <rPh sb="2" eb="4">
      <t>トウチョク</t>
    </rPh>
    <phoneticPr fontId="1"/>
  </si>
  <si>
    <t>医事課</t>
    <rPh sb="0" eb="2">
      <t>イジ</t>
    </rPh>
    <rPh sb="2" eb="3">
      <t>カ</t>
    </rPh>
    <phoneticPr fontId="1"/>
  </si>
  <si>
    <t>病歴センター</t>
    <rPh sb="0" eb="2">
      <t>ビョウレキ</t>
    </rPh>
    <phoneticPr fontId="1"/>
  </si>
  <si>
    <t>外来化学療法室</t>
    <rPh sb="0" eb="2">
      <t>ガイライ</t>
    </rPh>
    <rPh sb="2" eb="4">
      <t>カガク</t>
    </rPh>
    <rPh sb="4" eb="6">
      <t>リョウホウ</t>
    </rPh>
    <rPh sb="6" eb="7">
      <t>シツ</t>
    </rPh>
    <phoneticPr fontId="1"/>
  </si>
  <si>
    <t>診察室（空10）</t>
    <rPh sb="0" eb="3">
      <t>シンサツシツ</t>
    </rPh>
    <rPh sb="4" eb="5">
      <t>ソラ</t>
    </rPh>
    <phoneticPr fontId="1"/>
  </si>
  <si>
    <t>診察室（空3,4）</t>
    <rPh sb="0" eb="3">
      <t>シンサツシツ</t>
    </rPh>
    <rPh sb="4" eb="5">
      <t>ソラ</t>
    </rPh>
    <phoneticPr fontId="1"/>
  </si>
  <si>
    <t>トイレ</t>
    <phoneticPr fontId="1"/>
  </si>
  <si>
    <t>診察室</t>
    <rPh sb="0" eb="3">
      <t>シンサツシツ</t>
    </rPh>
    <phoneticPr fontId="1"/>
  </si>
  <si>
    <t>医師休憩室</t>
    <rPh sb="0" eb="2">
      <t>イシ</t>
    </rPh>
    <rPh sb="2" eb="5">
      <t>キュウケイシツ</t>
    </rPh>
    <phoneticPr fontId="1"/>
  </si>
  <si>
    <t>救命処置室右</t>
    <rPh sb="0" eb="2">
      <t>キュウメイ</t>
    </rPh>
    <rPh sb="2" eb="5">
      <t>ショチシツ</t>
    </rPh>
    <rPh sb="5" eb="6">
      <t>ミギ</t>
    </rPh>
    <phoneticPr fontId="1"/>
  </si>
  <si>
    <t>救命処置室左</t>
    <rPh sb="0" eb="2">
      <t>キュウメイ</t>
    </rPh>
    <rPh sb="2" eb="5">
      <t>ショチシツ</t>
    </rPh>
    <rPh sb="5" eb="6">
      <t>ヒダリ</t>
    </rPh>
    <phoneticPr fontId="1"/>
  </si>
  <si>
    <t>通路</t>
    <rPh sb="0" eb="2">
      <t>ツウロ</t>
    </rPh>
    <phoneticPr fontId="1"/>
  </si>
  <si>
    <t>プレーン</t>
    <phoneticPr fontId="1"/>
  </si>
  <si>
    <t>プレーン</t>
    <phoneticPr fontId="1"/>
  </si>
  <si>
    <t>医長室</t>
    <rPh sb="0" eb="2">
      <t>イチョウ</t>
    </rPh>
    <rPh sb="2" eb="3">
      <t>シツ</t>
    </rPh>
    <phoneticPr fontId="1"/>
  </si>
  <si>
    <t>メッシュ</t>
    <phoneticPr fontId="1"/>
  </si>
  <si>
    <t>総合受付</t>
    <rPh sb="0" eb="2">
      <t>ソウゴウ</t>
    </rPh>
    <rPh sb="2" eb="4">
      <t>ウケツケ</t>
    </rPh>
    <phoneticPr fontId="1"/>
  </si>
  <si>
    <t>プレーン</t>
    <phoneticPr fontId="1"/>
  </si>
  <si>
    <t>受付</t>
    <rPh sb="0" eb="2">
      <t>ウケツケ</t>
    </rPh>
    <phoneticPr fontId="1"/>
  </si>
  <si>
    <t>プレーン</t>
    <phoneticPr fontId="1"/>
  </si>
  <si>
    <t>プレーン</t>
    <phoneticPr fontId="1"/>
  </si>
  <si>
    <t>メッシュ</t>
    <phoneticPr fontId="1"/>
  </si>
  <si>
    <t>授乳室</t>
    <rPh sb="0" eb="2">
      <t>ジュニュウ</t>
    </rPh>
    <rPh sb="2" eb="3">
      <t>シツ</t>
    </rPh>
    <phoneticPr fontId="1"/>
  </si>
  <si>
    <t>ドレープ</t>
    <phoneticPr fontId="1"/>
  </si>
  <si>
    <t>メッシュ</t>
    <phoneticPr fontId="1"/>
  </si>
  <si>
    <t>予備</t>
    <rPh sb="0" eb="2">
      <t>ヨビ</t>
    </rPh>
    <phoneticPr fontId="1"/>
  </si>
  <si>
    <t>･</t>
  </si>
  <si>
    <t>レース</t>
  </si>
  <si>
    <t>病棟</t>
    <rPh sb="0" eb="2">
      <t>ビョウトウ</t>
    </rPh>
    <phoneticPr fontId="1"/>
  </si>
  <si>
    <t>東２</t>
    <rPh sb="0" eb="1">
      <t>ヒガシ</t>
    </rPh>
    <phoneticPr fontId="1"/>
  </si>
  <si>
    <t>.</t>
  </si>
  <si>
    <t>西２</t>
    <rPh sb="0" eb="1">
      <t>ニシ</t>
    </rPh>
    <phoneticPr fontId="1"/>
  </si>
  <si>
    <t>MFICU</t>
    <phoneticPr fontId="1"/>
  </si>
  <si>
    <t>CCU</t>
    <phoneticPr fontId="1"/>
  </si>
  <si>
    <t>西３</t>
    <rPh sb="0" eb="1">
      <t>ニシ</t>
    </rPh>
    <phoneticPr fontId="1"/>
  </si>
  <si>
    <t>4床室</t>
    <rPh sb="1" eb="2">
      <t>ショウ</t>
    </rPh>
    <rPh sb="2" eb="3">
      <t>シツ</t>
    </rPh>
    <phoneticPr fontId="1"/>
  </si>
  <si>
    <t>PICU</t>
    <phoneticPr fontId="1"/>
  </si>
  <si>
    <t>西６</t>
    <rPh sb="0" eb="1">
      <t>ニシ</t>
    </rPh>
    <phoneticPr fontId="1"/>
  </si>
  <si>
    <t>ドレープ</t>
  </si>
  <si>
    <t>北３</t>
    <rPh sb="0" eb="1">
      <t>キタ</t>
    </rPh>
    <phoneticPr fontId="1"/>
  </si>
  <si>
    <t>プレーン</t>
  </si>
  <si>
    <t>個室</t>
    <rPh sb="0" eb="1">
      <t>コ</t>
    </rPh>
    <rPh sb="1" eb="2">
      <t>シツ</t>
    </rPh>
    <phoneticPr fontId="1"/>
  </si>
  <si>
    <t>2床室</t>
    <rPh sb="1" eb="2">
      <t>ショウ</t>
    </rPh>
    <rPh sb="2" eb="3">
      <t>シツ</t>
    </rPh>
    <phoneticPr fontId="1"/>
  </si>
  <si>
    <t>北４</t>
    <rPh sb="0" eb="1">
      <t>キタ</t>
    </rPh>
    <phoneticPr fontId="1"/>
  </si>
  <si>
    <t>北５</t>
    <rPh sb="0" eb="1">
      <t>キタ</t>
    </rPh>
    <phoneticPr fontId="1"/>
  </si>
  <si>
    <t>ロールスクリーン</t>
    <phoneticPr fontId="1"/>
  </si>
  <si>
    <t>ロールスクリーン</t>
    <phoneticPr fontId="1"/>
  </si>
  <si>
    <t>レース</t>
    <phoneticPr fontId="1"/>
  </si>
  <si>
    <t>ドレープ</t>
    <phoneticPr fontId="1"/>
  </si>
  <si>
    <t>シャワー</t>
    <phoneticPr fontId="1"/>
  </si>
  <si>
    <t>プレーン</t>
    <phoneticPr fontId="1"/>
  </si>
  <si>
    <t>東館</t>
    <rPh sb="0" eb="1">
      <t>ヒガシ</t>
    </rPh>
    <rPh sb="1" eb="2">
      <t>カン</t>
    </rPh>
    <phoneticPr fontId="1"/>
  </si>
  <si>
    <t>合計</t>
    <rPh sb="0" eb="2">
      <t>ゴウケイ</t>
    </rPh>
    <phoneticPr fontId="1"/>
  </si>
  <si>
    <t>カーテン及びロールスクリーン合計数量</t>
    <rPh sb="4" eb="5">
      <t>オヨ</t>
    </rPh>
    <rPh sb="14" eb="16">
      <t>ゴウケイ</t>
    </rPh>
    <rPh sb="16" eb="18">
      <t>スウリョウ</t>
    </rPh>
    <phoneticPr fontId="1"/>
  </si>
  <si>
    <t>放射線科</t>
    <rPh sb="0" eb="3">
      <t>ホウシャセン</t>
    </rPh>
    <rPh sb="3" eb="4">
      <t>カ</t>
    </rPh>
    <phoneticPr fontId="2"/>
  </si>
  <si>
    <t>ドレープ（遮光）</t>
  </si>
  <si>
    <t>シャワー</t>
  </si>
  <si>
    <t>ロールスクリーン</t>
  </si>
  <si>
    <t>形状</t>
    <rPh sb="0" eb="2">
      <t>ケイジョウ</t>
    </rPh>
    <phoneticPr fontId="1"/>
  </si>
  <si>
    <t>天両</t>
    <rPh sb="0" eb="1">
      <t>テン</t>
    </rPh>
    <rPh sb="1" eb="2">
      <t>リョウ</t>
    </rPh>
    <phoneticPr fontId="1"/>
  </si>
  <si>
    <t>天片</t>
    <rPh sb="0" eb="1">
      <t>テン</t>
    </rPh>
    <rPh sb="1" eb="2">
      <t>ヘン</t>
    </rPh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</si>
  <si>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</si>
  <si>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</si>
  <si>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</si>
  <si>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</si>
  <si>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</si>
  <si>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</si>
  <si>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</si>
  <si>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母子室</t>
    <rPh sb="0" eb="2">
      <t>ボシ</t>
    </rPh>
    <rPh sb="2" eb="3">
      <t>シツ</t>
    </rPh>
    <phoneticPr fontId="1"/>
  </si>
  <si>
    <t>プレーン</t>
    <phoneticPr fontId="1"/>
  </si>
  <si>
    <t>※カーテンの数量は、仕上がり寸法による面積の合計値。</t>
    <rPh sb="6" eb="8">
      <t>スウリョウ</t>
    </rPh>
    <rPh sb="10" eb="12">
      <t>シア</t>
    </rPh>
    <rPh sb="14" eb="16">
      <t>スンポウ</t>
    </rPh>
    <rPh sb="19" eb="21">
      <t>メンセキ</t>
    </rPh>
    <rPh sb="22" eb="25">
      <t>ゴウケイチ</t>
    </rPh>
    <phoneticPr fontId="1"/>
  </si>
  <si>
    <t>別表</t>
    <rPh sb="0" eb="2">
      <t>ベッピョウ</t>
    </rPh>
    <phoneticPr fontId="1"/>
  </si>
  <si>
    <t>コアラの家</t>
    <rPh sb="4" eb="5">
      <t>イエ</t>
    </rPh>
    <phoneticPr fontId="1"/>
  </si>
  <si>
    <t>仕切</t>
    <rPh sb="0" eb="2">
      <t>シキ</t>
    </rPh>
    <phoneticPr fontId="1"/>
  </si>
  <si>
    <t>シャワー</t>
    <phoneticPr fontId="1"/>
  </si>
  <si>
    <t>仕切</t>
    <rPh sb="0" eb="2">
      <t>シキリ</t>
    </rPh>
    <phoneticPr fontId="1"/>
  </si>
  <si>
    <t>器材庫</t>
    <rPh sb="0" eb="2">
      <t>キザイ</t>
    </rPh>
    <rPh sb="2" eb="3">
      <t>コ</t>
    </rPh>
    <phoneticPr fontId="1"/>
  </si>
  <si>
    <t>レース</t>
    <phoneticPr fontId="1"/>
  </si>
  <si>
    <t>窓</t>
    <rPh sb="0" eb="1">
      <t>マド</t>
    </rPh>
    <phoneticPr fontId="1"/>
  </si>
  <si>
    <t>レース</t>
    <phoneticPr fontId="1"/>
  </si>
  <si>
    <t>ドレープ</t>
    <phoneticPr fontId="1"/>
  </si>
  <si>
    <t>ドレープ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</si>
</sst>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#,##0_ "/>
    <numFmt numFmtId="177" formatCode="#,##0.00_);[Red]\(#,##0.00\)"/>
    <numFmt numFmtId="178" formatCode="#,##0.00_ "/>
    <numFmt numFmtId="179" formatCode="#,##0.0_);[Red]\(#,##0.0\)"/>
    <numFmt numFmtId="180" formatCode="0_);[Red]\(0\)"/>
    <numFmt numFmtId="181" formatCode="0.00_);[Red]\(0.00\)"/>
    <numFmt numFmtId="182" formatCode="General&quot;㎡&quot;"/>
    <numFmt numFmtId="183" formatCode="0&quot;台&quot;"/>
    <numFmt numFmtId="184" formatCode="General&quot;台&quot;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4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b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3" fillId="0" borderId="3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left" vertical="center" shrinkToFit="1"/>
    </xf>
    <xf numFmtId="176" fontId="3" fillId="0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shrinkToFit="1"/>
    </xf>
    <xf numFmtId="0" fontId="6" fillId="0" borderId="0" xfId="0" applyFont="1" applyFill="1" applyAlignment="1">
      <alignment horizontal="left" vertical="center" shrinkToFit="1"/>
    </xf>
    <xf numFmtId="176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horizontal="centerContinuous" vertical="center"/>
    </xf>
    <xf numFmtId="0" fontId="6" fillId="0" borderId="0" xfId="0" applyNumberFormat="1" applyFont="1" applyFill="1" applyAlignment="1">
      <alignment horizontal="center" vertical="center"/>
    </xf>
    <xf numFmtId="177" fontId="6" fillId="0" borderId="0" xfId="0" applyNumberFormat="1" applyFont="1" applyFill="1" applyAlignment="1">
      <alignment horizontal="centerContinuous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shrinkToFit="1"/>
    </xf>
    <xf numFmtId="176" fontId="3" fillId="0" borderId="7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vertical="center"/>
    </xf>
    <xf numFmtId="0" fontId="3" fillId="0" borderId="6" xfId="0" applyNumberFormat="1" applyFont="1" applyFill="1" applyBorder="1" applyAlignment="1">
      <alignment horizontal="center" vertical="center"/>
    </xf>
    <xf numFmtId="178" fontId="3" fillId="0" borderId="6" xfId="0" applyNumberFormat="1" applyFont="1" applyFill="1" applyBorder="1" applyAlignment="1">
      <alignment vertical="center" shrinkToFit="1"/>
    </xf>
    <xf numFmtId="176" fontId="3" fillId="0" borderId="1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vertical="center"/>
    </xf>
    <xf numFmtId="0" fontId="3" fillId="0" borderId="3" xfId="0" applyNumberFormat="1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vertical="center" shrinkToFit="1"/>
    </xf>
    <xf numFmtId="176" fontId="3" fillId="0" borderId="13" xfId="0" applyNumberFormat="1" applyFont="1" applyFill="1" applyBorder="1" applyAlignment="1">
      <alignment vertical="center"/>
    </xf>
    <xf numFmtId="176" fontId="3" fillId="0" borderId="14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vertical="center"/>
    </xf>
    <xf numFmtId="0" fontId="3" fillId="0" borderId="11" xfId="0" applyNumberFormat="1" applyFont="1" applyFill="1" applyBorder="1" applyAlignment="1">
      <alignment horizontal="center" vertical="center"/>
    </xf>
    <xf numFmtId="178" fontId="3" fillId="0" borderId="11" xfId="0" applyNumberFormat="1" applyFont="1" applyFill="1" applyBorder="1" applyAlignment="1">
      <alignment vertical="center" shrinkToFit="1"/>
    </xf>
    <xf numFmtId="176" fontId="3" fillId="0" borderId="16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17" xfId="0" applyNumberFormat="1" applyFont="1" applyFill="1" applyBorder="1" applyAlignment="1">
      <alignment vertical="center"/>
    </xf>
    <xf numFmtId="0" fontId="3" fillId="0" borderId="15" xfId="0" applyNumberFormat="1" applyFont="1" applyFill="1" applyBorder="1" applyAlignment="1">
      <alignment horizontal="center" vertical="center"/>
    </xf>
    <xf numFmtId="178" fontId="3" fillId="0" borderId="15" xfId="0" applyNumberFormat="1" applyFont="1" applyFill="1" applyBorder="1" applyAlignment="1">
      <alignment vertical="center" shrinkToFit="1"/>
    </xf>
    <xf numFmtId="0" fontId="3" fillId="0" borderId="4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right" vertical="center"/>
    </xf>
    <xf numFmtId="176" fontId="3" fillId="0" borderId="4" xfId="0" applyNumberFormat="1" applyFont="1" applyFill="1" applyBorder="1" applyAlignment="1">
      <alignment vertical="center"/>
    </xf>
    <xf numFmtId="178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177" fontId="3" fillId="0" borderId="0" xfId="0" applyNumberFormat="1" applyFont="1" applyFill="1" applyAlignment="1">
      <alignment horizontal="center" vertical="center"/>
    </xf>
    <xf numFmtId="0" fontId="3" fillId="0" borderId="11" xfId="0" applyFont="1" applyFill="1" applyBorder="1" applyAlignment="1">
      <alignment horizontal="left" vertical="center" shrinkToFit="1"/>
    </xf>
    <xf numFmtId="0" fontId="3" fillId="0" borderId="15" xfId="0" applyFont="1" applyFill="1" applyBorder="1" applyAlignment="1">
      <alignment horizontal="left" vertical="center" shrinkToFit="1"/>
    </xf>
    <xf numFmtId="0" fontId="3" fillId="0" borderId="10" xfId="0" applyFont="1" applyFill="1" applyBorder="1" applyAlignment="1">
      <alignment horizontal="left" vertical="center" shrinkToFit="1"/>
    </xf>
    <xf numFmtId="0" fontId="3" fillId="0" borderId="9" xfId="0" applyFont="1" applyFill="1" applyBorder="1" applyAlignment="1">
      <alignment horizontal="left" vertical="center" shrinkToFit="1"/>
    </xf>
    <xf numFmtId="179" fontId="3" fillId="0" borderId="0" xfId="0" applyNumberFormat="1" applyFont="1" applyFill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Continuous" vertical="center"/>
    </xf>
    <xf numFmtId="177" fontId="3" fillId="0" borderId="0" xfId="0" applyNumberFormat="1" applyFont="1" applyFill="1" applyAlignment="1">
      <alignment horizontal="centerContinuous" vertical="center"/>
    </xf>
    <xf numFmtId="0" fontId="3" fillId="0" borderId="6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left" vertical="center" shrinkToFit="1"/>
    </xf>
    <xf numFmtId="0" fontId="3" fillId="0" borderId="5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shrinkToFit="1"/>
    </xf>
    <xf numFmtId="180" fontId="3" fillId="0" borderId="3" xfId="0" applyNumberFormat="1" applyFont="1" applyFill="1" applyBorder="1" applyAlignment="1">
      <alignment horizontal="right" vertical="center"/>
    </xf>
    <xf numFmtId="180" fontId="3" fillId="0" borderId="6" xfId="0" applyNumberFormat="1" applyFont="1" applyFill="1" applyBorder="1" applyAlignment="1">
      <alignment horizontal="right" vertical="center"/>
    </xf>
    <xf numFmtId="180" fontId="3" fillId="0" borderId="11" xfId="0" applyNumberFormat="1" applyFont="1" applyFill="1" applyBorder="1" applyAlignment="1">
      <alignment horizontal="right" vertical="center"/>
    </xf>
    <xf numFmtId="180" fontId="3" fillId="0" borderId="15" xfId="0" applyNumberFormat="1" applyFont="1" applyFill="1" applyBorder="1" applyAlignment="1">
      <alignment horizontal="right" vertical="center"/>
    </xf>
    <xf numFmtId="181" fontId="3" fillId="0" borderId="3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>
      <alignment horizontal="right" vertical="center"/>
    </xf>
    <xf numFmtId="178" fontId="3" fillId="0" borderId="6" xfId="0" applyNumberFormat="1" applyFont="1" applyFill="1" applyBorder="1" applyAlignment="1">
      <alignment horizontal="right" vertical="center" shrinkToFit="1"/>
    </xf>
    <xf numFmtId="178" fontId="3" fillId="0" borderId="3" xfId="0" applyNumberFormat="1" applyFont="1" applyFill="1" applyBorder="1" applyAlignment="1">
      <alignment horizontal="right" vertical="center" shrinkToFit="1"/>
    </xf>
    <xf numFmtId="178" fontId="3" fillId="0" borderId="11" xfId="0" applyNumberFormat="1" applyFont="1" applyFill="1" applyBorder="1" applyAlignment="1">
      <alignment horizontal="right" vertical="center" shrinkToFit="1"/>
    </xf>
    <xf numFmtId="178" fontId="3" fillId="0" borderId="15" xfId="0" applyNumberFormat="1" applyFont="1" applyFill="1" applyBorder="1" applyAlignment="1">
      <alignment horizontal="right" vertical="center" shrinkToFit="1"/>
    </xf>
    <xf numFmtId="178" fontId="3" fillId="0" borderId="3" xfId="0" applyNumberFormat="1" applyFont="1" applyFill="1" applyBorder="1" applyAlignment="1">
      <alignment horizontal="right" vertical="center"/>
    </xf>
    <xf numFmtId="177" fontId="3" fillId="0" borderId="0" xfId="0" applyNumberFormat="1" applyFont="1" applyFill="1" applyAlignment="1">
      <alignment horizontal="right" vertical="center"/>
    </xf>
    <xf numFmtId="180" fontId="3" fillId="0" borderId="5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 shrinkToFit="1"/>
    </xf>
    <xf numFmtId="1" fontId="3" fillId="0" borderId="0" xfId="0" applyNumberFormat="1" applyFont="1" applyFill="1" applyAlignment="1">
      <alignment horizontal="right" vertical="center" shrinkToFit="1"/>
    </xf>
    <xf numFmtId="2" fontId="7" fillId="0" borderId="0" xfId="0" applyNumberFormat="1" applyFont="1">
      <alignment vertical="center"/>
    </xf>
    <xf numFmtId="0" fontId="3" fillId="0" borderId="18" xfId="0" applyFont="1" applyFill="1" applyBorder="1" applyAlignment="1">
      <alignment horizontal="left" vertical="center" shrinkToFit="1"/>
    </xf>
    <xf numFmtId="0" fontId="3" fillId="0" borderId="21" xfId="0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80" fontId="3" fillId="0" borderId="6" xfId="0" applyNumberFormat="1" applyFont="1" applyFill="1" applyBorder="1" applyAlignment="1">
      <alignment horizontal="center" vertical="center"/>
    </xf>
    <xf numFmtId="180" fontId="3" fillId="0" borderId="3" xfId="0" applyNumberFormat="1" applyFont="1" applyFill="1" applyBorder="1" applyAlignment="1">
      <alignment horizontal="center" vertical="center"/>
    </xf>
    <xf numFmtId="180" fontId="3" fillId="0" borderId="11" xfId="0" applyNumberFormat="1" applyFont="1" applyFill="1" applyBorder="1" applyAlignment="1">
      <alignment horizontal="center" vertical="center"/>
    </xf>
    <xf numFmtId="180" fontId="3" fillId="0" borderId="15" xfId="0" applyNumberFormat="1" applyFont="1" applyFill="1" applyBorder="1" applyAlignment="1">
      <alignment horizontal="center" vertical="center"/>
    </xf>
    <xf numFmtId="180" fontId="3" fillId="0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25" xfId="0" applyFont="1" applyFill="1" applyBorder="1" applyAlignment="1">
      <alignment horizontal="right" vertical="center" shrinkToFi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82" fontId="0" fillId="0" borderId="3" xfId="0" applyNumberFormat="1" applyBorder="1">
      <alignment vertical="center"/>
    </xf>
    <xf numFmtId="182" fontId="0" fillId="0" borderId="22" xfId="0" applyNumberFormat="1" applyBorder="1">
      <alignment vertical="center"/>
    </xf>
    <xf numFmtId="182" fontId="0" fillId="0" borderId="26" xfId="0" applyNumberFormat="1" applyBorder="1">
      <alignment vertical="center"/>
    </xf>
    <xf numFmtId="183" fontId="0" fillId="0" borderId="19" xfId="0" applyNumberFormat="1" applyBorder="1">
      <alignment vertical="center"/>
    </xf>
    <xf numFmtId="183" fontId="0" fillId="0" borderId="20" xfId="0" applyNumberFormat="1" applyBorder="1">
      <alignment vertical="center"/>
    </xf>
    <xf numFmtId="184" fontId="0" fillId="0" borderId="26" xfId="2" applyNumberFormat="1" applyFont="1" applyBorder="1">
      <alignment vertical="center"/>
    </xf>
    <xf numFmtId="182" fontId="7" fillId="0" borderId="3" xfId="0" applyNumberFormat="1" applyFont="1" applyBorder="1">
      <alignment vertical="center"/>
    </xf>
    <xf numFmtId="0" fontId="12" fillId="0" borderId="0" xfId="0" applyFont="1" applyAlignment="1">
      <alignment horizontal="right" vertical="center"/>
    </xf>
    <xf numFmtId="0" fontId="3" fillId="0" borderId="6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182" fontId="7" fillId="0" borderId="19" xfId="0" applyNumberFormat="1" applyFont="1" applyBorder="1">
      <alignment vertical="center"/>
    </xf>
    <xf numFmtId="182" fontId="7" fillId="0" borderId="20" xfId="0" applyNumberFormat="1" applyFont="1" applyBorder="1">
      <alignment vertical="center"/>
    </xf>
    <xf numFmtId="182" fontId="7" fillId="0" borderId="22" xfId="0" applyNumberFormat="1" applyFont="1" applyBorder="1">
      <alignment vertical="center"/>
    </xf>
    <xf numFmtId="0" fontId="3" fillId="0" borderId="6" xfId="0" applyFont="1" applyFill="1" applyBorder="1" applyAlignment="1">
      <alignment horizontal="center" vertical="center" shrinkToFit="1"/>
    </xf>
    <xf numFmtId="0" fontId="3" fillId="0" borderId="23" xfId="0" applyFont="1" applyFill="1" applyBorder="1" applyAlignment="1">
      <alignment horizontal="right" vertical="center" shrinkToFit="1"/>
    </xf>
    <xf numFmtId="0" fontId="3" fillId="0" borderId="24" xfId="0" applyFont="1" applyFill="1" applyBorder="1" applyAlignment="1">
      <alignment horizontal="right" vertical="center" shrinkToFit="1"/>
    </xf>
    <xf numFmtId="0" fontId="3" fillId="0" borderId="25" xfId="0" applyFont="1" applyFill="1" applyBorder="1" applyAlignment="1">
      <alignment horizontal="right" vertical="center" shrinkToFit="1"/>
    </xf>
    <xf numFmtId="0" fontId="13" fillId="0" borderId="0" xfId="0" applyFont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shrinkToFit="1"/>
    </xf>
    <xf numFmtId="0" fontId="3" fillId="0" borderId="11" xfId="0" applyNumberFormat="1" applyFont="1" applyFill="1" applyBorder="1" applyAlignment="1">
      <alignment horizontal="center" vertical="center" shrinkToFit="1"/>
    </xf>
    <xf numFmtId="177" fontId="3" fillId="0" borderId="6" xfId="0" applyNumberFormat="1" applyFont="1" applyFill="1" applyBorder="1" applyAlignment="1">
      <alignment horizontal="center" vertical="center" shrinkToFit="1"/>
    </xf>
    <xf numFmtId="177" fontId="3" fillId="0" borderId="11" xfId="0" applyNumberFormat="1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right" vertical="center" shrinkToFit="1"/>
    </xf>
    <xf numFmtId="0" fontId="3" fillId="0" borderId="11" xfId="0" applyNumberFormat="1" applyFont="1" applyFill="1" applyBorder="1" applyAlignment="1">
      <alignment horizontal="right" vertical="center" shrinkToFit="1"/>
    </xf>
  </cellXfs>
  <cellStyles count="3">
    <cellStyle name="桁区切り" xfId="2" builtinId="6"/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view="pageBreakPreview" zoomScaleNormal="100" zoomScaleSheetLayoutView="100" workbookViewId="0">
      <selection activeCell="J9" sqref="J9"/>
    </sheetView>
  </sheetViews>
  <sheetFormatPr defaultRowHeight="25.5" customHeight="1"/>
  <cols>
    <col min="1" max="1" width="21.75" customWidth="1"/>
    <col min="2" max="8" width="11.5" customWidth="1"/>
    <col min="9" max="9" width="7.75" customWidth="1"/>
  </cols>
  <sheetData>
    <row r="1" spans="1:8" ht="18.75" customHeight="1">
      <c r="H1" s="101" t="s">
        <v>318</v>
      </c>
    </row>
    <row r="2" spans="1:8" ht="30" customHeight="1">
      <c r="A2" s="111" t="s">
        <v>300</v>
      </c>
      <c r="B2" s="111"/>
      <c r="C2" s="111"/>
      <c r="D2" s="111"/>
      <c r="E2" s="111"/>
      <c r="F2" s="111"/>
      <c r="G2" s="111"/>
      <c r="H2" s="111"/>
    </row>
    <row r="3" spans="1:8" ht="8.25" customHeight="1" thickBot="1"/>
    <row r="4" spans="1:8" ht="29.25" customHeight="1" thickBot="1">
      <c r="A4" s="90" t="s">
        <v>21</v>
      </c>
      <c r="B4" s="92" t="s">
        <v>298</v>
      </c>
      <c r="C4" s="92" t="s">
        <v>30</v>
      </c>
      <c r="D4" s="92" t="s">
        <v>207</v>
      </c>
      <c r="E4" s="92" t="s">
        <v>198</v>
      </c>
      <c r="F4" s="92" t="s">
        <v>195</v>
      </c>
      <c r="G4" s="92" t="s">
        <v>272</v>
      </c>
      <c r="H4" s="93" t="s">
        <v>299</v>
      </c>
    </row>
    <row r="5" spans="1:8" ht="29.25" customHeight="1">
      <c r="A5" s="80" t="s">
        <v>212</v>
      </c>
      <c r="B5" s="104">
        <f>東館!E47</f>
        <v>176.99</v>
      </c>
      <c r="C5" s="104">
        <f>西館!E291</f>
        <v>669.78000000000009</v>
      </c>
      <c r="D5" s="104">
        <f>北館!E166</f>
        <v>0</v>
      </c>
      <c r="E5" s="104">
        <f>外来!E59</f>
        <v>12.85</v>
      </c>
      <c r="F5" s="104">
        <f>その他!E32</f>
        <v>91.600000000000009</v>
      </c>
      <c r="G5" s="104">
        <f>予備カーテン!E50</f>
        <v>72.460000000000008</v>
      </c>
      <c r="H5" s="105">
        <f t="shared" ref="H5:H10" si="0">B5+C5+D5+E5+F5+G5</f>
        <v>1023.6800000000002</v>
      </c>
    </row>
    <row r="6" spans="1:8" ht="29.25" customHeight="1">
      <c r="A6" s="81" t="s">
        <v>295</v>
      </c>
      <c r="B6" s="100">
        <f>東館!E48</f>
        <v>0</v>
      </c>
      <c r="C6" s="100">
        <f>西館!E292</f>
        <v>6.46</v>
      </c>
      <c r="D6" s="100">
        <f>北館!E167</f>
        <v>288.06000000000012</v>
      </c>
      <c r="E6" s="100">
        <f>外来!E60</f>
        <v>11.719999999999999</v>
      </c>
      <c r="F6" s="100">
        <f>その他!E33</f>
        <v>81.69</v>
      </c>
      <c r="G6" s="100">
        <f>予備カーテン!E51</f>
        <v>80.849999999999994</v>
      </c>
      <c r="H6" s="106">
        <f t="shared" si="0"/>
        <v>468.78000000000009</v>
      </c>
    </row>
    <row r="7" spans="1:8" ht="29.25" customHeight="1">
      <c r="A7" s="81" t="s">
        <v>297</v>
      </c>
      <c r="B7" s="100">
        <f>東館!E49</f>
        <v>0</v>
      </c>
      <c r="C7" s="100">
        <f>西館!E293</f>
        <v>34.01</v>
      </c>
      <c r="D7" s="100">
        <f>北館!E168</f>
        <v>52.37</v>
      </c>
      <c r="E7" s="100">
        <f>外来!E61</f>
        <v>140.59999999999997</v>
      </c>
      <c r="F7" s="100">
        <f>その他!E34</f>
        <v>19.329999999999998</v>
      </c>
      <c r="G7" s="100">
        <f>予備カーテン!E52</f>
        <v>34.97</v>
      </c>
      <c r="H7" s="106">
        <f t="shared" si="0"/>
        <v>281.27999999999997</v>
      </c>
    </row>
    <row r="8" spans="1:8" ht="29.25" customHeight="1">
      <c r="A8" s="81" t="s">
        <v>294</v>
      </c>
      <c r="B8" s="100">
        <f>東館!E50</f>
        <v>170.52</v>
      </c>
      <c r="C8" s="100">
        <f>西館!E294</f>
        <v>200.00999999999996</v>
      </c>
      <c r="D8" s="100">
        <f>北館!E169</f>
        <v>0</v>
      </c>
      <c r="E8" s="100">
        <f>外来!E62</f>
        <v>0</v>
      </c>
      <c r="F8" s="100">
        <f>その他!E35</f>
        <v>30.78</v>
      </c>
      <c r="G8" s="100">
        <f>予備カーテン!E53</f>
        <v>22.92</v>
      </c>
      <c r="H8" s="106">
        <f t="shared" si="0"/>
        <v>424.22999999999996</v>
      </c>
    </row>
    <row r="9" spans="1:8" ht="29.25" customHeight="1">
      <c r="A9" s="81" t="s">
        <v>214</v>
      </c>
      <c r="B9" s="100">
        <f>東館!E51</f>
        <v>290.82000000000005</v>
      </c>
      <c r="C9" s="100">
        <f>西館!E295</f>
        <v>1715.4799999999998</v>
      </c>
      <c r="D9" s="100">
        <f>北館!E170</f>
        <v>1214.1199999999999</v>
      </c>
      <c r="E9" s="100">
        <f>外来!E63</f>
        <v>368.59000000000009</v>
      </c>
      <c r="F9" s="100">
        <f>その他!E36</f>
        <v>31.23</v>
      </c>
      <c r="G9" s="100">
        <f>予備カーテン!E54</f>
        <v>408.11</v>
      </c>
      <c r="H9" s="106">
        <f t="shared" si="0"/>
        <v>4028.35</v>
      </c>
    </row>
    <row r="10" spans="1:8" ht="29.25" customHeight="1">
      <c r="A10" s="81" t="s">
        <v>296</v>
      </c>
      <c r="B10" s="94">
        <f>東館!E52</f>
        <v>16.41</v>
      </c>
      <c r="C10" s="94">
        <f>西館!E296</f>
        <v>0</v>
      </c>
      <c r="D10" s="94">
        <f>北館!E171</f>
        <v>31.280000000000005</v>
      </c>
      <c r="E10" s="94">
        <f>外来!E64</f>
        <v>0</v>
      </c>
      <c r="F10" s="94">
        <f>その他!E37</f>
        <v>5.94</v>
      </c>
      <c r="G10" s="94">
        <f>予備カーテン!E55</f>
        <v>0</v>
      </c>
      <c r="H10" s="95">
        <f t="shared" si="0"/>
        <v>53.63</v>
      </c>
    </row>
    <row r="11" spans="1:8" ht="29.25" customHeight="1" thickBot="1">
      <c r="A11" s="108" t="s">
        <v>4</v>
      </c>
      <c r="B11" s="109"/>
      <c r="C11" s="109"/>
      <c r="D11" s="109"/>
      <c r="E11" s="109"/>
      <c r="F11" s="109"/>
      <c r="G11" s="110"/>
      <c r="H11" s="96">
        <f>SUM(H5:H10)</f>
        <v>6279.95</v>
      </c>
    </row>
    <row r="12" spans="1:8" ht="29.25" customHeight="1">
      <c r="A12" s="80" t="s">
        <v>292</v>
      </c>
      <c r="B12" s="97">
        <f>東館!D53</f>
        <v>0</v>
      </c>
      <c r="C12" s="97">
        <f>西館!D297</f>
        <v>73</v>
      </c>
      <c r="D12" s="97">
        <f>北館!D172</f>
        <v>92</v>
      </c>
      <c r="E12" s="97">
        <f>外来!D65</f>
        <v>0</v>
      </c>
      <c r="F12" s="97">
        <f>その他!D38</f>
        <v>3</v>
      </c>
      <c r="G12" s="97">
        <f>予備カーテン!D56</f>
        <v>0</v>
      </c>
      <c r="H12" s="98">
        <f>SUM(B12:G12)</f>
        <v>168</v>
      </c>
    </row>
    <row r="13" spans="1:8" ht="29.25" customHeight="1" thickBot="1">
      <c r="A13" s="108" t="s">
        <v>4</v>
      </c>
      <c r="B13" s="109"/>
      <c r="C13" s="109"/>
      <c r="D13" s="109"/>
      <c r="E13" s="109"/>
      <c r="F13" s="110"/>
      <c r="G13" s="91"/>
      <c r="H13" s="99">
        <f>SUM(H12)</f>
        <v>168</v>
      </c>
    </row>
    <row r="14" spans="1:8" s="83" customFormat="1" ht="18" customHeight="1">
      <c r="A14" s="82" t="s">
        <v>317</v>
      </c>
    </row>
  </sheetData>
  <mergeCells count="3">
    <mergeCell ref="A13:F13"/>
    <mergeCell ref="A2:H2"/>
    <mergeCell ref="A11:G11"/>
  </mergeCells>
  <phoneticPr fontId="1"/>
  <printOptions horizontalCentered="1"/>
  <pageMargins left="0.31496062992125984" right="0.31496062992125984" top="0.74803149606299213" bottom="0.74803149606299213" header="0.31496062992125984" footer="0.31496062992125984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view="pageBreakPreview" zoomScaleNormal="100" zoomScaleSheetLayoutView="100" workbookViewId="0">
      <selection activeCell="E12" sqref="E12"/>
    </sheetView>
  </sheetViews>
  <sheetFormatPr defaultRowHeight="18" customHeight="1"/>
  <cols>
    <col min="1" max="1" width="11.125" style="2" customWidth="1"/>
    <col min="2" max="2" width="17" style="3" customWidth="1"/>
    <col min="3" max="3" width="17" style="4" customWidth="1"/>
    <col min="4" max="4" width="15.625" style="4" customWidth="1"/>
    <col min="5" max="5" width="8.625" style="5" customWidth="1"/>
    <col min="6" max="6" width="1.625" style="6" customWidth="1"/>
    <col min="7" max="7" width="8.625" style="5" customWidth="1"/>
    <col min="8" max="8" width="5.625" style="7" customWidth="1"/>
    <col min="9" max="9" width="5.5" style="7" bestFit="1" customWidth="1"/>
    <col min="10" max="10" width="8.625" style="46" customWidth="1"/>
    <col min="11" max="16384" width="9" style="9"/>
  </cols>
  <sheetData>
    <row r="1" spans="1:10" ht="18" customHeight="1">
      <c r="J1" s="8" t="s">
        <v>0</v>
      </c>
    </row>
    <row r="2" spans="1:10" ht="18" customHeight="1">
      <c r="A2" s="10" t="s">
        <v>5</v>
      </c>
      <c r="B2" s="11"/>
      <c r="C2" s="12"/>
      <c r="E2" s="13"/>
      <c r="F2" s="14"/>
      <c r="G2" s="13"/>
      <c r="H2" s="15"/>
      <c r="I2" s="15"/>
      <c r="J2" s="16"/>
    </row>
    <row r="3" spans="1:10" ht="18" customHeight="1">
      <c r="A3" s="116" t="s">
        <v>6</v>
      </c>
      <c r="B3" s="116" t="s">
        <v>7</v>
      </c>
      <c r="C3" s="116" t="s">
        <v>21</v>
      </c>
      <c r="D3" s="116" t="s">
        <v>8</v>
      </c>
      <c r="E3" s="118" t="s">
        <v>12</v>
      </c>
      <c r="F3" s="119"/>
      <c r="G3" s="120"/>
      <c r="H3" s="112" t="s">
        <v>1</v>
      </c>
      <c r="I3" s="112" t="s">
        <v>305</v>
      </c>
      <c r="J3" s="114" t="s">
        <v>2</v>
      </c>
    </row>
    <row r="4" spans="1:10" ht="18" customHeight="1">
      <c r="A4" s="117"/>
      <c r="B4" s="117"/>
      <c r="C4" s="117"/>
      <c r="D4" s="117"/>
      <c r="E4" s="121"/>
      <c r="F4" s="122"/>
      <c r="G4" s="123"/>
      <c r="H4" s="113"/>
      <c r="I4" s="113"/>
      <c r="J4" s="115"/>
    </row>
    <row r="5" spans="1:10" ht="18" customHeight="1">
      <c r="A5" s="17">
        <v>3</v>
      </c>
      <c r="B5" s="18" t="s">
        <v>13</v>
      </c>
      <c r="C5" s="1" t="s">
        <v>212</v>
      </c>
      <c r="D5" s="1" t="s">
        <v>9</v>
      </c>
      <c r="E5" s="19">
        <v>3500</v>
      </c>
      <c r="F5" s="20" t="s">
        <v>3</v>
      </c>
      <c r="G5" s="21">
        <v>1600</v>
      </c>
      <c r="H5" s="63">
        <v>1</v>
      </c>
      <c r="I5" s="84" t="s">
        <v>306</v>
      </c>
      <c r="J5" s="23">
        <f t="shared" ref="J5:J15" si="0">ROUND(E5*G5*H5/1000000,2)</f>
        <v>5.6</v>
      </c>
    </row>
    <row r="6" spans="1:10" ht="18" customHeight="1">
      <c r="A6" s="17">
        <v>2</v>
      </c>
      <c r="B6" s="18" t="s">
        <v>10</v>
      </c>
      <c r="C6" s="1" t="s">
        <v>212</v>
      </c>
      <c r="D6" s="1" t="s">
        <v>9</v>
      </c>
      <c r="E6" s="24">
        <v>3200</v>
      </c>
      <c r="F6" s="25" t="s">
        <v>273</v>
      </c>
      <c r="G6" s="26">
        <v>1900</v>
      </c>
      <c r="H6" s="62">
        <v>10</v>
      </c>
      <c r="I6" s="85" t="s">
        <v>306</v>
      </c>
      <c r="J6" s="28">
        <f t="shared" si="0"/>
        <v>60.8</v>
      </c>
    </row>
    <row r="7" spans="1:10" ht="18" customHeight="1">
      <c r="A7" s="17">
        <v>2</v>
      </c>
      <c r="B7" s="18" t="s">
        <v>10</v>
      </c>
      <c r="C7" s="1" t="s">
        <v>213</v>
      </c>
      <c r="D7" s="1" t="s">
        <v>9</v>
      </c>
      <c r="E7" s="29">
        <v>3200</v>
      </c>
      <c r="F7" s="30" t="s">
        <v>273</v>
      </c>
      <c r="G7" s="31">
        <v>1890</v>
      </c>
      <c r="H7" s="64">
        <v>10</v>
      </c>
      <c r="I7" s="86" t="s">
        <v>306</v>
      </c>
      <c r="J7" s="33">
        <f t="shared" si="0"/>
        <v>60.48</v>
      </c>
    </row>
    <row r="8" spans="1:10" ht="18" customHeight="1">
      <c r="A8" s="17">
        <v>2</v>
      </c>
      <c r="B8" s="18" t="s">
        <v>10</v>
      </c>
      <c r="C8" s="1" t="s">
        <v>215</v>
      </c>
      <c r="D8" s="1" t="s">
        <v>11</v>
      </c>
      <c r="E8" s="24">
        <v>2300</v>
      </c>
      <c r="F8" s="25" t="s">
        <v>273</v>
      </c>
      <c r="G8" s="26">
        <v>2350</v>
      </c>
      <c r="H8" s="62">
        <v>10</v>
      </c>
      <c r="I8" s="85" t="s">
        <v>307</v>
      </c>
      <c r="J8" s="28">
        <f t="shared" si="0"/>
        <v>54.05</v>
      </c>
    </row>
    <row r="9" spans="1:10" ht="18" customHeight="1">
      <c r="A9" s="17">
        <v>2</v>
      </c>
      <c r="B9" s="18" t="s">
        <v>14</v>
      </c>
      <c r="C9" s="1" t="s">
        <v>212</v>
      </c>
      <c r="D9" s="1" t="s">
        <v>15</v>
      </c>
      <c r="E9" s="34">
        <v>4400</v>
      </c>
      <c r="F9" s="35" t="s">
        <v>273</v>
      </c>
      <c r="G9" s="36">
        <v>1900</v>
      </c>
      <c r="H9" s="65">
        <v>1</v>
      </c>
      <c r="I9" s="87" t="s">
        <v>306</v>
      </c>
      <c r="J9" s="38">
        <f t="shared" si="0"/>
        <v>8.36</v>
      </c>
    </row>
    <row r="10" spans="1:10" ht="18" customHeight="1">
      <c r="A10" s="17">
        <v>2</v>
      </c>
      <c r="B10" s="18" t="s">
        <v>14</v>
      </c>
      <c r="C10" s="1" t="s">
        <v>216</v>
      </c>
      <c r="D10" s="1" t="s">
        <v>15</v>
      </c>
      <c r="E10" s="24">
        <v>4400</v>
      </c>
      <c r="F10" s="25" t="s">
        <v>273</v>
      </c>
      <c r="G10" s="26">
        <v>1890</v>
      </c>
      <c r="H10" s="62">
        <v>1</v>
      </c>
      <c r="I10" s="85" t="s">
        <v>306</v>
      </c>
      <c r="J10" s="28">
        <f t="shared" si="0"/>
        <v>8.32</v>
      </c>
    </row>
    <row r="11" spans="1:10" ht="18" customHeight="1">
      <c r="A11" s="17">
        <v>2</v>
      </c>
      <c r="B11" s="18" t="s">
        <v>14</v>
      </c>
      <c r="C11" s="1" t="s">
        <v>215</v>
      </c>
      <c r="D11" s="1" t="s">
        <v>16</v>
      </c>
      <c r="E11" s="29">
        <v>3500</v>
      </c>
      <c r="F11" s="30" t="s">
        <v>273</v>
      </c>
      <c r="G11" s="31">
        <v>2350</v>
      </c>
      <c r="H11" s="64">
        <v>2</v>
      </c>
      <c r="I11" s="86" t="s">
        <v>307</v>
      </c>
      <c r="J11" s="33">
        <f t="shared" si="0"/>
        <v>16.45</v>
      </c>
    </row>
    <row r="12" spans="1:10" ht="18" customHeight="1">
      <c r="A12" s="17">
        <v>2</v>
      </c>
      <c r="B12" s="18" t="s">
        <v>14</v>
      </c>
      <c r="C12" s="1" t="s">
        <v>215</v>
      </c>
      <c r="D12" s="1" t="s">
        <v>16</v>
      </c>
      <c r="E12" s="24">
        <v>2800</v>
      </c>
      <c r="F12" s="25" t="s">
        <v>273</v>
      </c>
      <c r="G12" s="26">
        <v>2350</v>
      </c>
      <c r="H12" s="62">
        <v>1</v>
      </c>
      <c r="I12" s="85" t="s">
        <v>307</v>
      </c>
      <c r="J12" s="28">
        <f t="shared" si="0"/>
        <v>6.58</v>
      </c>
    </row>
    <row r="13" spans="1:10" ht="18" customHeight="1">
      <c r="A13" s="17">
        <v>2</v>
      </c>
      <c r="B13" s="18" t="s">
        <v>14</v>
      </c>
      <c r="C13" s="1" t="s">
        <v>215</v>
      </c>
      <c r="D13" s="1" t="s">
        <v>16</v>
      </c>
      <c r="E13" s="24">
        <v>3400</v>
      </c>
      <c r="F13" s="25" t="s">
        <v>273</v>
      </c>
      <c r="G13" s="26">
        <v>2350</v>
      </c>
      <c r="H13" s="62">
        <v>2</v>
      </c>
      <c r="I13" s="85" t="s">
        <v>307</v>
      </c>
      <c r="J13" s="28">
        <f t="shared" si="0"/>
        <v>15.98</v>
      </c>
    </row>
    <row r="14" spans="1:10" ht="18" customHeight="1">
      <c r="A14" s="17">
        <v>2</v>
      </c>
      <c r="B14" s="18" t="s">
        <v>18</v>
      </c>
      <c r="C14" s="1" t="s">
        <v>212</v>
      </c>
      <c r="D14" s="1" t="s">
        <v>15</v>
      </c>
      <c r="E14" s="34">
        <v>5900</v>
      </c>
      <c r="F14" s="35" t="s">
        <v>273</v>
      </c>
      <c r="G14" s="36">
        <v>1900</v>
      </c>
      <c r="H14" s="65">
        <v>2</v>
      </c>
      <c r="I14" s="87" t="s">
        <v>306</v>
      </c>
      <c r="J14" s="38">
        <f t="shared" si="0"/>
        <v>22.42</v>
      </c>
    </row>
    <row r="15" spans="1:10" ht="18" customHeight="1">
      <c r="A15" s="17">
        <v>2</v>
      </c>
      <c r="B15" s="18" t="s">
        <v>18</v>
      </c>
      <c r="C15" s="1" t="s">
        <v>213</v>
      </c>
      <c r="D15" s="1" t="s">
        <v>15</v>
      </c>
      <c r="E15" s="24">
        <v>5900</v>
      </c>
      <c r="F15" s="25" t="s">
        <v>273</v>
      </c>
      <c r="G15" s="26">
        <v>1890</v>
      </c>
      <c r="H15" s="62">
        <v>2</v>
      </c>
      <c r="I15" s="85" t="s">
        <v>306</v>
      </c>
      <c r="J15" s="28">
        <f t="shared" si="0"/>
        <v>22.3</v>
      </c>
    </row>
    <row r="16" spans="1:10" ht="18" customHeight="1">
      <c r="A16" s="17">
        <v>2</v>
      </c>
      <c r="B16" s="18" t="s">
        <v>18</v>
      </c>
      <c r="C16" s="1" t="s">
        <v>215</v>
      </c>
      <c r="D16" s="1" t="s">
        <v>16</v>
      </c>
      <c r="E16" s="24">
        <v>3400</v>
      </c>
      <c r="F16" s="25" t="s">
        <v>273</v>
      </c>
      <c r="G16" s="26">
        <v>2350</v>
      </c>
      <c r="H16" s="62">
        <v>8</v>
      </c>
      <c r="I16" s="85" t="s">
        <v>307</v>
      </c>
      <c r="J16" s="28">
        <f t="shared" ref="J16:J43" si="1">ROUND(E16*G16*H16/1000000,2)</f>
        <v>63.92</v>
      </c>
    </row>
    <row r="17" spans="1:10" ht="18" customHeight="1">
      <c r="A17" s="17">
        <v>2</v>
      </c>
      <c r="B17" s="18" t="s">
        <v>18</v>
      </c>
      <c r="C17" s="1" t="s">
        <v>217</v>
      </c>
      <c r="D17" s="1" t="s">
        <v>16</v>
      </c>
      <c r="E17" s="24">
        <v>2800</v>
      </c>
      <c r="F17" s="25" t="s">
        <v>273</v>
      </c>
      <c r="G17" s="26">
        <v>2350</v>
      </c>
      <c r="H17" s="62">
        <v>4</v>
      </c>
      <c r="I17" s="85" t="s">
        <v>307</v>
      </c>
      <c r="J17" s="28">
        <f t="shared" si="1"/>
        <v>26.32</v>
      </c>
    </row>
    <row r="18" spans="1:10" ht="18" customHeight="1">
      <c r="A18" s="17">
        <v>2</v>
      </c>
      <c r="B18" s="18" t="s">
        <v>19</v>
      </c>
      <c r="C18" s="1" t="s">
        <v>212</v>
      </c>
      <c r="D18" s="1" t="s">
        <v>15</v>
      </c>
      <c r="E18" s="24">
        <v>6400</v>
      </c>
      <c r="F18" s="25" t="s">
        <v>273</v>
      </c>
      <c r="G18" s="26">
        <v>1900</v>
      </c>
      <c r="H18" s="62">
        <v>1</v>
      </c>
      <c r="I18" s="85" t="s">
        <v>306</v>
      </c>
      <c r="J18" s="28">
        <f t="shared" si="1"/>
        <v>12.16</v>
      </c>
    </row>
    <row r="19" spans="1:10" ht="18" customHeight="1">
      <c r="A19" s="17">
        <v>2</v>
      </c>
      <c r="B19" s="18" t="s">
        <v>19</v>
      </c>
      <c r="C19" s="1" t="s">
        <v>216</v>
      </c>
      <c r="D19" s="1" t="s">
        <v>15</v>
      </c>
      <c r="E19" s="24">
        <v>6400</v>
      </c>
      <c r="F19" s="25" t="s">
        <v>273</v>
      </c>
      <c r="G19" s="26">
        <v>1890</v>
      </c>
      <c r="H19" s="62">
        <v>1</v>
      </c>
      <c r="I19" s="85" t="s">
        <v>306</v>
      </c>
      <c r="J19" s="28">
        <f t="shared" si="1"/>
        <v>12.1</v>
      </c>
    </row>
    <row r="20" spans="1:10" ht="18" customHeight="1">
      <c r="A20" s="17">
        <v>2</v>
      </c>
      <c r="B20" s="18" t="s">
        <v>19</v>
      </c>
      <c r="C20" s="1" t="s">
        <v>215</v>
      </c>
      <c r="D20" s="1" t="s">
        <v>16</v>
      </c>
      <c r="E20" s="24">
        <v>3400</v>
      </c>
      <c r="F20" s="25" t="s">
        <v>273</v>
      </c>
      <c r="G20" s="26">
        <v>2350</v>
      </c>
      <c r="H20" s="62">
        <v>4</v>
      </c>
      <c r="I20" s="85" t="s">
        <v>307</v>
      </c>
      <c r="J20" s="28">
        <f t="shared" si="1"/>
        <v>31.96</v>
      </c>
    </row>
    <row r="21" spans="1:10" ht="18" customHeight="1">
      <c r="A21" s="17">
        <v>2</v>
      </c>
      <c r="B21" s="18" t="s">
        <v>19</v>
      </c>
      <c r="C21" s="1" t="s">
        <v>215</v>
      </c>
      <c r="D21" s="1" t="s">
        <v>16</v>
      </c>
      <c r="E21" s="24">
        <v>2800</v>
      </c>
      <c r="F21" s="25" t="s">
        <v>273</v>
      </c>
      <c r="G21" s="26">
        <v>2350</v>
      </c>
      <c r="H21" s="62">
        <v>2</v>
      </c>
      <c r="I21" s="85" t="s">
        <v>307</v>
      </c>
      <c r="J21" s="28">
        <f t="shared" si="1"/>
        <v>13.16</v>
      </c>
    </row>
    <row r="22" spans="1:10" ht="18" customHeight="1">
      <c r="A22" s="17">
        <v>2</v>
      </c>
      <c r="B22" s="18" t="s">
        <v>20</v>
      </c>
      <c r="C22" s="1" t="s">
        <v>218</v>
      </c>
      <c r="D22" s="1" t="s">
        <v>17</v>
      </c>
      <c r="E22" s="24">
        <v>3000</v>
      </c>
      <c r="F22" s="25" t="s">
        <v>273</v>
      </c>
      <c r="G22" s="26">
        <v>2350</v>
      </c>
      <c r="H22" s="62">
        <v>1</v>
      </c>
      <c r="I22" s="85" t="s">
        <v>307</v>
      </c>
      <c r="J22" s="28">
        <f t="shared" si="1"/>
        <v>7.05</v>
      </c>
    </row>
    <row r="23" spans="1:10" ht="18" customHeight="1">
      <c r="A23" s="17">
        <v>2</v>
      </c>
      <c r="B23" s="18" t="s">
        <v>22</v>
      </c>
      <c r="C23" s="1" t="s">
        <v>219</v>
      </c>
      <c r="D23" s="1" t="s">
        <v>23</v>
      </c>
      <c r="E23" s="24">
        <v>1300</v>
      </c>
      <c r="F23" s="25" t="s">
        <v>273</v>
      </c>
      <c r="G23" s="26">
        <v>2400</v>
      </c>
      <c r="H23" s="62">
        <v>3</v>
      </c>
      <c r="I23" s="85" t="s">
        <v>307</v>
      </c>
      <c r="J23" s="28">
        <f t="shared" si="1"/>
        <v>9.36</v>
      </c>
    </row>
    <row r="24" spans="1:10" ht="18" customHeight="1">
      <c r="A24" s="17">
        <v>2</v>
      </c>
      <c r="B24" s="18" t="s">
        <v>24</v>
      </c>
      <c r="C24" s="1" t="s">
        <v>212</v>
      </c>
      <c r="D24" s="1" t="s">
        <v>15</v>
      </c>
      <c r="E24" s="24">
        <v>2400</v>
      </c>
      <c r="F24" s="25" t="s">
        <v>273</v>
      </c>
      <c r="G24" s="26">
        <v>2000</v>
      </c>
      <c r="H24" s="62">
        <v>1</v>
      </c>
      <c r="I24" s="85" t="s">
        <v>307</v>
      </c>
      <c r="J24" s="28">
        <f t="shared" si="1"/>
        <v>4.8</v>
      </c>
    </row>
    <row r="25" spans="1:10" ht="18" customHeight="1">
      <c r="A25" s="17">
        <v>2</v>
      </c>
      <c r="B25" s="18" t="s">
        <v>24</v>
      </c>
      <c r="C25" s="1" t="s">
        <v>213</v>
      </c>
      <c r="D25" s="1" t="s">
        <v>15</v>
      </c>
      <c r="E25" s="24">
        <v>2400</v>
      </c>
      <c r="F25" s="25" t="s">
        <v>273</v>
      </c>
      <c r="G25" s="26">
        <v>1990</v>
      </c>
      <c r="H25" s="62">
        <v>1</v>
      </c>
      <c r="I25" s="85" t="s">
        <v>307</v>
      </c>
      <c r="J25" s="28">
        <f t="shared" si="1"/>
        <v>4.78</v>
      </c>
    </row>
    <row r="26" spans="1:10" ht="18" customHeight="1">
      <c r="A26" s="17">
        <v>2</v>
      </c>
      <c r="B26" s="18" t="s">
        <v>24</v>
      </c>
      <c r="C26" s="1" t="s">
        <v>212</v>
      </c>
      <c r="D26" s="1" t="s">
        <v>15</v>
      </c>
      <c r="E26" s="24">
        <v>2900</v>
      </c>
      <c r="F26" s="25" t="s">
        <v>273</v>
      </c>
      <c r="G26" s="26">
        <v>2000</v>
      </c>
      <c r="H26" s="62">
        <v>1</v>
      </c>
      <c r="I26" s="85" t="s">
        <v>307</v>
      </c>
      <c r="J26" s="28">
        <f t="shared" si="1"/>
        <v>5.8</v>
      </c>
    </row>
    <row r="27" spans="1:10" ht="18" customHeight="1">
      <c r="A27" s="17">
        <v>2</v>
      </c>
      <c r="B27" s="18" t="s">
        <v>24</v>
      </c>
      <c r="C27" s="1" t="s">
        <v>220</v>
      </c>
      <c r="D27" s="1" t="s">
        <v>15</v>
      </c>
      <c r="E27" s="24">
        <v>2900</v>
      </c>
      <c r="F27" s="25" t="s">
        <v>273</v>
      </c>
      <c r="G27" s="26">
        <v>1990</v>
      </c>
      <c r="H27" s="62">
        <v>1</v>
      </c>
      <c r="I27" s="85" t="s">
        <v>307</v>
      </c>
      <c r="J27" s="28">
        <f t="shared" si="1"/>
        <v>5.77</v>
      </c>
    </row>
    <row r="28" spans="1:10" ht="18" customHeight="1">
      <c r="A28" s="17">
        <v>2</v>
      </c>
      <c r="B28" s="18" t="s">
        <v>24</v>
      </c>
      <c r="C28" s="1" t="s">
        <v>212</v>
      </c>
      <c r="D28" s="1" t="s">
        <v>15</v>
      </c>
      <c r="E28" s="24">
        <v>1600</v>
      </c>
      <c r="F28" s="25" t="s">
        <v>273</v>
      </c>
      <c r="G28" s="26">
        <v>2000</v>
      </c>
      <c r="H28" s="62">
        <v>1</v>
      </c>
      <c r="I28" s="85" t="s">
        <v>307</v>
      </c>
      <c r="J28" s="28">
        <f t="shared" si="1"/>
        <v>3.2</v>
      </c>
    </row>
    <row r="29" spans="1:10" ht="18" customHeight="1">
      <c r="A29" s="17">
        <v>2</v>
      </c>
      <c r="B29" s="18" t="s">
        <v>24</v>
      </c>
      <c r="C29" s="1" t="s">
        <v>220</v>
      </c>
      <c r="D29" s="1" t="s">
        <v>15</v>
      </c>
      <c r="E29" s="24">
        <v>1600</v>
      </c>
      <c r="F29" s="25" t="s">
        <v>273</v>
      </c>
      <c r="G29" s="26">
        <v>1990</v>
      </c>
      <c r="H29" s="62">
        <v>1</v>
      </c>
      <c r="I29" s="85" t="s">
        <v>307</v>
      </c>
      <c r="J29" s="28">
        <f t="shared" si="1"/>
        <v>3.18</v>
      </c>
    </row>
    <row r="30" spans="1:10" ht="18" customHeight="1">
      <c r="A30" s="17">
        <v>2</v>
      </c>
      <c r="B30" s="18" t="s">
        <v>24</v>
      </c>
      <c r="C30" s="1" t="s">
        <v>212</v>
      </c>
      <c r="D30" s="1" t="s">
        <v>15</v>
      </c>
      <c r="E30" s="24">
        <v>1300</v>
      </c>
      <c r="F30" s="25" t="s">
        <v>273</v>
      </c>
      <c r="G30" s="26">
        <v>1870</v>
      </c>
      <c r="H30" s="62">
        <v>1</v>
      </c>
      <c r="I30" s="85" t="s">
        <v>307</v>
      </c>
      <c r="J30" s="28">
        <f t="shared" si="1"/>
        <v>2.4300000000000002</v>
      </c>
    </row>
    <row r="31" spans="1:10" ht="18" customHeight="1">
      <c r="A31" s="17">
        <v>2</v>
      </c>
      <c r="B31" s="18" t="s">
        <v>24</v>
      </c>
      <c r="C31" s="1" t="s">
        <v>220</v>
      </c>
      <c r="D31" s="1" t="s">
        <v>15</v>
      </c>
      <c r="E31" s="24">
        <v>1300</v>
      </c>
      <c r="F31" s="25" t="s">
        <v>273</v>
      </c>
      <c r="G31" s="26">
        <v>1860</v>
      </c>
      <c r="H31" s="62">
        <v>1</v>
      </c>
      <c r="I31" s="85" t="s">
        <v>307</v>
      </c>
      <c r="J31" s="28">
        <f t="shared" si="1"/>
        <v>2.42</v>
      </c>
    </row>
    <row r="32" spans="1:10" ht="18" customHeight="1">
      <c r="A32" s="17">
        <v>2</v>
      </c>
      <c r="B32" s="18" t="s">
        <v>25</v>
      </c>
      <c r="C32" s="1" t="s">
        <v>212</v>
      </c>
      <c r="D32" s="1" t="s">
        <v>15</v>
      </c>
      <c r="E32" s="24">
        <v>2900</v>
      </c>
      <c r="F32" s="25" t="s">
        <v>273</v>
      </c>
      <c r="G32" s="26">
        <v>2650</v>
      </c>
      <c r="H32" s="62">
        <v>1</v>
      </c>
      <c r="I32" s="85" t="s">
        <v>307</v>
      </c>
      <c r="J32" s="28">
        <f t="shared" si="1"/>
        <v>7.69</v>
      </c>
    </row>
    <row r="33" spans="1:12" ht="18" customHeight="1">
      <c r="A33" s="17">
        <v>2</v>
      </c>
      <c r="B33" s="18" t="s">
        <v>25</v>
      </c>
      <c r="C33" s="1" t="s">
        <v>220</v>
      </c>
      <c r="D33" s="1" t="s">
        <v>15</v>
      </c>
      <c r="E33" s="24">
        <v>2900</v>
      </c>
      <c r="F33" s="25" t="s">
        <v>273</v>
      </c>
      <c r="G33" s="26">
        <v>2640</v>
      </c>
      <c r="H33" s="62">
        <v>1</v>
      </c>
      <c r="I33" s="85" t="s">
        <v>307</v>
      </c>
      <c r="J33" s="28">
        <f t="shared" si="1"/>
        <v>7.66</v>
      </c>
    </row>
    <row r="34" spans="1:12" ht="18" customHeight="1">
      <c r="A34" s="17">
        <v>2</v>
      </c>
      <c r="B34" s="18" t="s">
        <v>26</v>
      </c>
      <c r="C34" s="1" t="s">
        <v>212</v>
      </c>
      <c r="D34" s="1" t="s">
        <v>15</v>
      </c>
      <c r="E34" s="24">
        <v>2900</v>
      </c>
      <c r="F34" s="25" t="s">
        <v>273</v>
      </c>
      <c r="G34" s="26">
        <v>2500</v>
      </c>
      <c r="H34" s="62">
        <v>1</v>
      </c>
      <c r="I34" s="85" t="s">
        <v>307</v>
      </c>
      <c r="J34" s="28">
        <f t="shared" si="1"/>
        <v>7.25</v>
      </c>
    </row>
    <row r="35" spans="1:12" ht="18" customHeight="1">
      <c r="A35" s="17">
        <v>2</v>
      </c>
      <c r="B35" s="18" t="s">
        <v>26</v>
      </c>
      <c r="C35" s="1" t="s">
        <v>220</v>
      </c>
      <c r="D35" s="1" t="s">
        <v>15</v>
      </c>
      <c r="E35" s="24">
        <v>2900</v>
      </c>
      <c r="F35" s="25" t="s">
        <v>273</v>
      </c>
      <c r="G35" s="26">
        <v>2490</v>
      </c>
      <c r="H35" s="62">
        <v>1</v>
      </c>
      <c r="I35" s="85" t="s">
        <v>307</v>
      </c>
      <c r="J35" s="28">
        <f t="shared" si="1"/>
        <v>7.22</v>
      </c>
    </row>
    <row r="36" spans="1:12" ht="18" customHeight="1">
      <c r="A36" s="17">
        <v>2</v>
      </c>
      <c r="B36" s="18" t="s">
        <v>27</v>
      </c>
      <c r="C36" s="1" t="s">
        <v>215</v>
      </c>
      <c r="D36" s="1" t="s">
        <v>23</v>
      </c>
      <c r="E36" s="24">
        <v>2300</v>
      </c>
      <c r="F36" s="25" t="s">
        <v>273</v>
      </c>
      <c r="G36" s="26">
        <v>2350</v>
      </c>
      <c r="H36" s="62">
        <v>3</v>
      </c>
      <c r="I36" s="85" t="s">
        <v>307</v>
      </c>
      <c r="J36" s="28">
        <f t="shared" si="1"/>
        <v>16.22</v>
      </c>
    </row>
    <row r="37" spans="1:12" ht="18" customHeight="1">
      <c r="A37" s="17">
        <v>2</v>
      </c>
      <c r="B37" s="18" t="s">
        <v>28</v>
      </c>
      <c r="C37" s="1" t="s">
        <v>215</v>
      </c>
      <c r="D37" s="1" t="s">
        <v>17</v>
      </c>
      <c r="E37" s="24">
        <v>3400</v>
      </c>
      <c r="F37" s="25" t="s">
        <v>273</v>
      </c>
      <c r="G37" s="26">
        <v>1900</v>
      </c>
      <c r="H37" s="62">
        <v>1</v>
      </c>
      <c r="I37" s="85" t="s">
        <v>307</v>
      </c>
      <c r="J37" s="28">
        <f t="shared" si="1"/>
        <v>6.46</v>
      </c>
    </row>
    <row r="38" spans="1:12" ht="18" customHeight="1">
      <c r="A38" s="17">
        <v>2</v>
      </c>
      <c r="B38" s="18" t="s">
        <v>28</v>
      </c>
      <c r="C38" s="1" t="s">
        <v>215</v>
      </c>
      <c r="D38" s="1" t="s">
        <v>17</v>
      </c>
      <c r="E38" s="24">
        <v>5400</v>
      </c>
      <c r="F38" s="25" t="s">
        <v>273</v>
      </c>
      <c r="G38" s="26">
        <v>2350</v>
      </c>
      <c r="H38" s="62">
        <v>1</v>
      </c>
      <c r="I38" s="85" t="s">
        <v>307</v>
      </c>
      <c r="J38" s="28">
        <f t="shared" si="1"/>
        <v>12.69</v>
      </c>
    </row>
    <row r="39" spans="1:12" ht="18" customHeight="1">
      <c r="A39" s="17">
        <v>2</v>
      </c>
      <c r="B39" s="18" t="s">
        <v>29</v>
      </c>
      <c r="C39" s="1" t="s">
        <v>212</v>
      </c>
      <c r="D39" s="1" t="s">
        <v>15</v>
      </c>
      <c r="E39" s="24">
        <v>3200</v>
      </c>
      <c r="F39" s="25" t="s">
        <v>273</v>
      </c>
      <c r="G39" s="26">
        <v>1900</v>
      </c>
      <c r="H39" s="62">
        <v>1</v>
      </c>
      <c r="I39" s="85" t="s">
        <v>306</v>
      </c>
      <c r="J39" s="28">
        <f t="shared" si="1"/>
        <v>6.08</v>
      </c>
    </row>
    <row r="40" spans="1:12" ht="18" customHeight="1">
      <c r="A40" s="17">
        <v>2</v>
      </c>
      <c r="B40" s="18" t="s">
        <v>29</v>
      </c>
      <c r="C40" s="1" t="s">
        <v>213</v>
      </c>
      <c r="D40" s="1" t="s">
        <v>15</v>
      </c>
      <c r="E40" s="24">
        <v>3200</v>
      </c>
      <c r="F40" s="25" t="s">
        <v>273</v>
      </c>
      <c r="G40" s="26">
        <v>1890</v>
      </c>
      <c r="H40" s="62">
        <v>1</v>
      </c>
      <c r="I40" s="85" t="s">
        <v>306</v>
      </c>
      <c r="J40" s="28">
        <f t="shared" si="1"/>
        <v>6.05</v>
      </c>
    </row>
    <row r="41" spans="1:12" ht="18" customHeight="1">
      <c r="A41" s="17">
        <v>2</v>
      </c>
      <c r="B41" s="18" t="s">
        <v>27</v>
      </c>
      <c r="C41" s="1" t="s">
        <v>212</v>
      </c>
      <c r="D41" s="1" t="s">
        <v>15</v>
      </c>
      <c r="E41" s="24">
        <v>3200</v>
      </c>
      <c r="F41" s="25" t="s">
        <v>273</v>
      </c>
      <c r="G41" s="26">
        <v>1900</v>
      </c>
      <c r="H41" s="62">
        <v>5</v>
      </c>
      <c r="I41" s="85" t="s">
        <v>306</v>
      </c>
      <c r="J41" s="28">
        <f t="shared" si="1"/>
        <v>30.4</v>
      </c>
    </row>
    <row r="42" spans="1:12" ht="18" customHeight="1">
      <c r="A42" s="17">
        <v>2</v>
      </c>
      <c r="B42" s="18" t="s">
        <v>27</v>
      </c>
      <c r="C42" s="1" t="s">
        <v>216</v>
      </c>
      <c r="D42" s="1" t="s">
        <v>15</v>
      </c>
      <c r="E42" s="24">
        <v>3200</v>
      </c>
      <c r="F42" s="25" t="s">
        <v>273</v>
      </c>
      <c r="G42" s="26">
        <v>1890</v>
      </c>
      <c r="H42" s="62">
        <v>5</v>
      </c>
      <c r="I42" s="85" t="s">
        <v>306</v>
      </c>
      <c r="J42" s="28">
        <f t="shared" si="1"/>
        <v>30.24</v>
      </c>
    </row>
    <row r="43" spans="1:12" ht="18" customHeight="1">
      <c r="A43" s="17">
        <v>2</v>
      </c>
      <c r="B43" s="18" t="s">
        <v>27</v>
      </c>
      <c r="C43" s="1" t="s">
        <v>215</v>
      </c>
      <c r="D43" s="1" t="s">
        <v>23</v>
      </c>
      <c r="E43" s="24">
        <v>2300</v>
      </c>
      <c r="F43" s="25" t="s">
        <v>273</v>
      </c>
      <c r="G43" s="26">
        <v>2350</v>
      </c>
      <c r="H43" s="62">
        <v>5</v>
      </c>
      <c r="I43" s="85" t="s">
        <v>307</v>
      </c>
      <c r="J43" s="28">
        <f t="shared" si="1"/>
        <v>27.03</v>
      </c>
    </row>
    <row r="44" spans="1:12" ht="18" customHeight="1">
      <c r="A44" s="40"/>
      <c r="B44" s="41"/>
      <c r="C44" s="39"/>
      <c r="D44" s="42" t="s">
        <v>4</v>
      </c>
      <c r="E44" s="43"/>
      <c r="F44" s="25"/>
      <c r="G44" s="26"/>
      <c r="H44" s="62">
        <f>SUM(H5:H43)-H45</f>
        <v>100</v>
      </c>
      <c r="I44" s="85" t="s">
        <v>308</v>
      </c>
      <c r="J44" s="44">
        <f>SUM(J5:J43)-J45</f>
        <v>654.74000000000024</v>
      </c>
      <c r="L44" s="9" t="s">
        <v>292</v>
      </c>
    </row>
    <row r="45" spans="1:12" ht="18" customHeight="1">
      <c r="A45" s="40"/>
      <c r="B45" s="41"/>
      <c r="C45" s="39"/>
      <c r="D45" s="42" t="s">
        <v>231</v>
      </c>
      <c r="E45" s="43"/>
      <c r="F45" s="25"/>
      <c r="G45" s="43"/>
      <c r="H45" s="62">
        <f>SUMIF($C$5:$C$43,$L$44,H5:H43)</f>
        <v>0</v>
      </c>
      <c r="I45" s="85" t="s">
        <v>308</v>
      </c>
      <c r="J45" s="62">
        <f>SUMIF($C$5:$C$43,$L$44,J5:J43)</f>
        <v>0</v>
      </c>
    </row>
    <row r="46" spans="1:12" ht="18" customHeight="1">
      <c r="B46" s="2"/>
      <c r="C46" s="45"/>
      <c r="D46" s="45"/>
      <c r="E46" s="9"/>
      <c r="F46" s="9"/>
      <c r="G46" s="9"/>
      <c r="J46" s="9"/>
    </row>
    <row r="47" spans="1:12" ht="18" customHeight="1">
      <c r="C47" s="4" t="s">
        <v>212</v>
      </c>
      <c r="D47" s="78">
        <f>SUMIF($C$5:$C$43,C47,$H$5:$H$43)</f>
        <v>27</v>
      </c>
      <c r="E47" s="77">
        <f>SUMIF($C$5:$C$43,C47,$J$5:$J$43)</f>
        <v>176.99</v>
      </c>
    </row>
    <row r="48" spans="1:12" ht="18" customHeight="1">
      <c r="C48" s="4" t="s">
        <v>295</v>
      </c>
      <c r="D48" s="78">
        <f t="shared" ref="D48:D53" si="2">SUMIF($C$5:$C$43,C48,$H$5:$H$43)</f>
        <v>0</v>
      </c>
      <c r="E48" s="77">
        <f t="shared" ref="E48:E53" si="3">SUMIF($C$5:$C$43,C48,$J$5:$J$43)</f>
        <v>0</v>
      </c>
    </row>
    <row r="49" spans="3:5" ht="18" customHeight="1">
      <c r="C49" s="4" t="s">
        <v>297</v>
      </c>
      <c r="D49" s="78">
        <f t="shared" si="2"/>
        <v>0</v>
      </c>
      <c r="E49" s="77">
        <f t="shared" si="3"/>
        <v>0</v>
      </c>
    </row>
    <row r="50" spans="3:5" ht="18" customHeight="1">
      <c r="C50" s="4" t="s">
        <v>294</v>
      </c>
      <c r="D50" s="78">
        <f t="shared" si="2"/>
        <v>26</v>
      </c>
      <c r="E50" s="77">
        <f t="shared" si="3"/>
        <v>170.52</v>
      </c>
    </row>
    <row r="51" spans="3:5" ht="18" customHeight="1">
      <c r="C51" s="4" t="s">
        <v>214</v>
      </c>
      <c r="D51" s="78">
        <f t="shared" si="2"/>
        <v>43</v>
      </c>
      <c r="E51" s="77">
        <f t="shared" si="3"/>
        <v>290.82000000000005</v>
      </c>
    </row>
    <row r="52" spans="3:5" ht="18" customHeight="1">
      <c r="C52" s="4" t="s">
        <v>296</v>
      </c>
      <c r="D52" s="78">
        <f t="shared" si="2"/>
        <v>4</v>
      </c>
      <c r="E52" s="77">
        <f t="shared" si="3"/>
        <v>16.41</v>
      </c>
    </row>
    <row r="53" spans="3:5" ht="18" customHeight="1">
      <c r="C53" s="4" t="s">
        <v>292</v>
      </c>
      <c r="D53" s="78">
        <f t="shared" si="2"/>
        <v>0</v>
      </c>
      <c r="E53" s="77">
        <f t="shared" si="3"/>
        <v>0</v>
      </c>
    </row>
  </sheetData>
  <autoFilter ref="A4:J45">
    <filterColumn colId="4" showButton="0"/>
    <filterColumn colId="5" showButton="0"/>
  </autoFilter>
  <mergeCells count="8">
    <mergeCell ref="H3:H4"/>
    <mergeCell ref="J3:J4"/>
    <mergeCell ref="A3:A4"/>
    <mergeCell ref="B3:B4"/>
    <mergeCell ref="C3:C4"/>
    <mergeCell ref="D3:D4"/>
    <mergeCell ref="E3:G4"/>
    <mergeCell ref="I3:I4"/>
  </mergeCells>
  <phoneticPr fontId="1"/>
  <printOptions horizontalCentered="1"/>
  <pageMargins left="0.19685039370078741" right="0.19685039370078741" top="0.35433070866141736" bottom="0.35433070866141736" header="0.51181102362204722" footer="0.31496062992125984"/>
  <pageSetup paperSize="9" fitToHeight="0" orientation="portrait" r:id="rId1"/>
  <headerFooter>
    <firstHeader>&amp;C&amp;"ＭＳ Ｐゴシック,太字"&amp;14カ ー テ ン 等 明 細 表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7"/>
  <sheetViews>
    <sheetView view="pageBreakPreview" zoomScaleNormal="100" zoomScaleSheetLayoutView="100" workbookViewId="0">
      <selection activeCell="D292" sqref="D292"/>
    </sheetView>
  </sheetViews>
  <sheetFormatPr defaultRowHeight="18" customHeight="1"/>
  <cols>
    <col min="1" max="1" width="11.125" style="2" customWidth="1"/>
    <col min="2" max="2" width="17" style="3" customWidth="1"/>
    <col min="3" max="3" width="17" style="4" customWidth="1"/>
    <col min="4" max="4" width="15.625" style="4" customWidth="1"/>
    <col min="5" max="5" width="8.625" style="5" customWidth="1"/>
    <col min="6" max="6" width="1.625" style="6" customWidth="1"/>
    <col min="7" max="7" width="8.625" style="5" customWidth="1"/>
    <col min="8" max="8" width="5.625" style="7" customWidth="1"/>
    <col min="9" max="9" width="5.5" style="7" bestFit="1" customWidth="1"/>
    <col min="10" max="10" width="10.5" style="46" bestFit="1" customWidth="1"/>
    <col min="11" max="16384" width="9" style="9"/>
  </cols>
  <sheetData>
    <row r="1" spans="1:10" ht="18" customHeight="1">
      <c r="J1" s="8" t="s">
        <v>0</v>
      </c>
    </row>
    <row r="2" spans="1:10" ht="18" customHeight="1">
      <c r="A2" s="10" t="s">
        <v>30</v>
      </c>
      <c r="B2" s="11"/>
      <c r="C2" s="12"/>
      <c r="E2" s="13"/>
      <c r="F2" s="14"/>
      <c r="G2" s="13"/>
      <c r="H2" s="15"/>
      <c r="I2" s="15"/>
      <c r="J2" s="16"/>
    </row>
    <row r="3" spans="1:10" ht="18" customHeight="1">
      <c r="A3" s="116" t="s">
        <v>6</v>
      </c>
      <c r="B3" s="116" t="s">
        <v>7</v>
      </c>
      <c r="C3" s="116" t="s">
        <v>21</v>
      </c>
      <c r="D3" s="116" t="s">
        <v>8</v>
      </c>
      <c r="E3" s="118" t="s">
        <v>12</v>
      </c>
      <c r="F3" s="119"/>
      <c r="G3" s="120"/>
      <c r="H3" s="112" t="s">
        <v>1</v>
      </c>
      <c r="I3" s="112" t="s">
        <v>305</v>
      </c>
      <c r="J3" s="114" t="s">
        <v>2</v>
      </c>
    </row>
    <row r="4" spans="1:10" ht="18" customHeight="1">
      <c r="A4" s="117"/>
      <c r="B4" s="117"/>
      <c r="C4" s="117"/>
      <c r="D4" s="117"/>
      <c r="E4" s="121"/>
      <c r="F4" s="122"/>
      <c r="G4" s="123"/>
      <c r="H4" s="113"/>
      <c r="I4" s="113"/>
      <c r="J4" s="115"/>
    </row>
    <row r="5" spans="1:10" ht="18" customHeight="1">
      <c r="A5" s="17">
        <v>1</v>
      </c>
      <c r="B5" s="18" t="s">
        <v>33</v>
      </c>
      <c r="C5" s="1" t="s">
        <v>215</v>
      </c>
      <c r="D5" s="1" t="s">
        <v>34</v>
      </c>
      <c r="E5" s="19">
        <v>4500</v>
      </c>
      <c r="F5" s="20" t="s">
        <v>32</v>
      </c>
      <c r="G5" s="21">
        <v>2750</v>
      </c>
      <c r="H5" s="63">
        <v>6</v>
      </c>
      <c r="I5" s="84" t="s">
        <v>307</v>
      </c>
      <c r="J5" s="23">
        <f t="shared" ref="J5:J15" si="0">ROUND(E5*G5*H5/1000000,2)</f>
        <v>74.25</v>
      </c>
    </row>
    <row r="6" spans="1:10" ht="18" customHeight="1">
      <c r="A6" s="17">
        <v>1</v>
      </c>
      <c r="B6" s="18" t="s">
        <v>33</v>
      </c>
      <c r="C6" s="1" t="s">
        <v>215</v>
      </c>
      <c r="D6" s="1" t="s">
        <v>34</v>
      </c>
      <c r="E6" s="24">
        <v>2500</v>
      </c>
      <c r="F6" s="20" t="s">
        <v>32</v>
      </c>
      <c r="G6" s="26">
        <v>2750</v>
      </c>
      <c r="H6" s="62">
        <v>2</v>
      </c>
      <c r="I6" s="85" t="s">
        <v>307</v>
      </c>
      <c r="J6" s="28">
        <f t="shared" si="0"/>
        <v>13.75</v>
      </c>
    </row>
    <row r="7" spans="1:10" ht="18" customHeight="1">
      <c r="A7" s="17">
        <v>1</v>
      </c>
      <c r="B7" s="18" t="s">
        <v>31</v>
      </c>
      <c r="C7" s="1" t="s">
        <v>211</v>
      </c>
      <c r="D7" s="1" t="s">
        <v>11</v>
      </c>
      <c r="E7" s="29">
        <v>3400</v>
      </c>
      <c r="F7" s="20" t="s">
        <v>32</v>
      </c>
      <c r="G7" s="31">
        <v>1900</v>
      </c>
      <c r="H7" s="64">
        <v>1</v>
      </c>
      <c r="I7" s="86" t="s">
        <v>307</v>
      </c>
      <c r="J7" s="33">
        <f t="shared" si="0"/>
        <v>6.46</v>
      </c>
    </row>
    <row r="8" spans="1:10" ht="18" customHeight="1">
      <c r="A8" s="17">
        <v>1</v>
      </c>
      <c r="B8" s="18" t="s">
        <v>35</v>
      </c>
      <c r="C8" s="1" t="s">
        <v>215</v>
      </c>
      <c r="D8" s="1" t="s">
        <v>36</v>
      </c>
      <c r="E8" s="24">
        <v>2000</v>
      </c>
      <c r="F8" s="20" t="s">
        <v>32</v>
      </c>
      <c r="G8" s="26">
        <v>2350</v>
      </c>
      <c r="H8" s="62">
        <v>1</v>
      </c>
      <c r="I8" s="85" t="s">
        <v>307</v>
      </c>
      <c r="J8" s="28">
        <f t="shared" si="0"/>
        <v>4.7</v>
      </c>
    </row>
    <row r="9" spans="1:10" ht="18" customHeight="1">
      <c r="A9" s="17">
        <v>1</v>
      </c>
      <c r="B9" s="18" t="s">
        <v>37</v>
      </c>
      <c r="C9" s="1" t="s">
        <v>215</v>
      </c>
      <c r="D9" s="1" t="s">
        <v>36</v>
      </c>
      <c r="E9" s="34">
        <v>2000</v>
      </c>
      <c r="F9" s="20" t="s">
        <v>32</v>
      </c>
      <c r="G9" s="36">
        <v>2350</v>
      </c>
      <c r="H9" s="65">
        <v>1</v>
      </c>
      <c r="I9" s="87" t="s">
        <v>307</v>
      </c>
      <c r="J9" s="38">
        <f t="shared" si="0"/>
        <v>4.7</v>
      </c>
    </row>
    <row r="10" spans="1:10" ht="18" customHeight="1">
      <c r="A10" s="17">
        <v>1</v>
      </c>
      <c r="B10" s="18" t="s">
        <v>38</v>
      </c>
      <c r="C10" s="1" t="s">
        <v>215</v>
      </c>
      <c r="D10" s="1" t="s">
        <v>36</v>
      </c>
      <c r="E10" s="24">
        <v>2000</v>
      </c>
      <c r="F10" s="20" t="s">
        <v>32</v>
      </c>
      <c r="G10" s="26">
        <v>2350</v>
      </c>
      <c r="H10" s="62">
        <v>1</v>
      </c>
      <c r="I10" s="85" t="s">
        <v>307</v>
      </c>
      <c r="J10" s="28">
        <f t="shared" si="0"/>
        <v>4.7</v>
      </c>
    </row>
    <row r="11" spans="1:10" ht="18" customHeight="1">
      <c r="A11" s="17">
        <v>1</v>
      </c>
      <c r="B11" s="18" t="s">
        <v>256</v>
      </c>
      <c r="C11" s="47" t="s">
        <v>215</v>
      </c>
      <c r="D11" s="47" t="s">
        <v>34</v>
      </c>
      <c r="E11" s="29">
        <v>3300</v>
      </c>
      <c r="F11" s="20" t="s">
        <v>32</v>
      </c>
      <c r="G11" s="31">
        <v>2350</v>
      </c>
      <c r="H11" s="62">
        <v>1</v>
      </c>
      <c r="I11" s="86" t="s">
        <v>307</v>
      </c>
      <c r="J11" s="33">
        <f t="shared" si="0"/>
        <v>7.76</v>
      </c>
    </row>
    <row r="12" spans="1:10" ht="18" customHeight="1">
      <c r="A12" s="17">
        <v>1</v>
      </c>
      <c r="B12" s="18" t="s">
        <v>258</v>
      </c>
      <c r="C12" s="47" t="s">
        <v>215</v>
      </c>
      <c r="D12" s="47" t="s">
        <v>34</v>
      </c>
      <c r="E12" s="24">
        <v>1300</v>
      </c>
      <c r="F12" s="20" t="s">
        <v>32</v>
      </c>
      <c r="G12" s="26">
        <v>2000</v>
      </c>
      <c r="H12" s="62">
        <v>1</v>
      </c>
      <c r="I12" s="85" t="s">
        <v>307</v>
      </c>
      <c r="J12" s="28">
        <f t="shared" si="0"/>
        <v>2.6</v>
      </c>
    </row>
    <row r="13" spans="1:10" ht="18" customHeight="1">
      <c r="A13" s="17">
        <v>1</v>
      </c>
      <c r="B13" s="18" t="s">
        <v>257</v>
      </c>
      <c r="C13" s="47" t="s">
        <v>215</v>
      </c>
      <c r="D13" s="47" t="s">
        <v>34</v>
      </c>
      <c r="E13" s="24">
        <v>1900</v>
      </c>
      <c r="F13" s="20" t="s">
        <v>32</v>
      </c>
      <c r="G13" s="26">
        <v>2500</v>
      </c>
      <c r="H13" s="62">
        <v>1</v>
      </c>
      <c r="I13" s="85" t="s">
        <v>307</v>
      </c>
      <c r="J13" s="28">
        <f t="shared" si="0"/>
        <v>4.75</v>
      </c>
    </row>
    <row r="14" spans="1:10" ht="18" customHeight="1">
      <c r="A14" s="17">
        <v>1</v>
      </c>
      <c r="B14" s="18" t="s">
        <v>40</v>
      </c>
      <c r="C14" s="48" t="s">
        <v>212</v>
      </c>
      <c r="D14" s="49" t="s">
        <v>9</v>
      </c>
      <c r="E14" s="34">
        <v>4300</v>
      </c>
      <c r="F14" s="20" t="s">
        <v>32</v>
      </c>
      <c r="G14" s="36">
        <v>560</v>
      </c>
      <c r="H14" s="62">
        <v>1</v>
      </c>
      <c r="I14" s="87" t="s">
        <v>306</v>
      </c>
      <c r="J14" s="38">
        <f t="shared" si="0"/>
        <v>2.41</v>
      </c>
    </row>
    <row r="15" spans="1:10" ht="18" customHeight="1">
      <c r="A15" s="17">
        <v>2</v>
      </c>
      <c r="B15" s="18" t="s">
        <v>41</v>
      </c>
      <c r="C15" s="1" t="s">
        <v>212</v>
      </c>
      <c r="D15" s="1" t="s">
        <v>9</v>
      </c>
      <c r="E15" s="24">
        <v>3000</v>
      </c>
      <c r="F15" s="20" t="s">
        <v>32</v>
      </c>
      <c r="G15" s="26">
        <v>2250</v>
      </c>
      <c r="H15" s="62">
        <v>1</v>
      </c>
      <c r="I15" s="85" t="s">
        <v>306</v>
      </c>
      <c r="J15" s="28">
        <f t="shared" si="0"/>
        <v>6.75</v>
      </c>
    </row>
    <row r="16" spans="1:10" ht="18" customHeight="1">
      <c r="A16" s="17">
        <v>2</v>
      </c>
      <c r="B16" s="18" t="s">
        <v>41</v>
      </c>
      <c r="C16" s="47" t="s">
        <v>213</v>
      </c>
      <c r="D16" s="50" t="s">
        <v>9</v>
      </c>
      <c r="E16" s="24">
        <v>3400</v>
      </c>
      <c r="F16" s="20" t="s">
        <v>32</v>
      </c>
      <c r="G16" s="26">
        <v>2220</v>
      </c>
      <c r="H16" s="62">
        <v>1</v>
      </c>
      <c r="I16" s="85" t="s">
        <v>306</v>
      </c>
      <c r="J16" s="28">
        <f t="shared" ref="J16:J79" si="1">ROUND(E16*G16*H16/1000000,2)</f>
        <v>7.55</v>
      </c>
    </row>
    <row r="17" spans="1:10" ht="18" customHeight="1">
      <c r="A17" s="17">
        <v>2</v>
      </c>
      <c r="B17" s="18" t="s">
        <v>41</v>
      </c>
      <c r="C17" s="47" t="s">
        <v>215</v>
      </c>
      <c r="D17" s="50" t="s">
        <v>36</v>
      </c>
      <c r="E17" s="24">
        <v>2000</v>
      </c>
      <c r="F17" s="20" t="s">
        <v>32</v>
      </c>
      <c r="G17" s="26">
        <v>2350</v>
      </c>
      <c r="H17" s="62">
        <v>1</v>
      </c>
      <c r="I17" s="85" t="s">
        <v>307</v>
      </c>
      <c r="J17" s="28">
        <f t="shared" si="1"/>
        <v>4.7</v>
      </c>
    </row>
    <row r="18" spans="1:10" ht="18" customHeight="1">
      <c r="A18" s="17">
        <v>2</v>
      </c>
      <c r="B18" s="18" t="s">
        <v>42</v>
      </c>
      <c r="C18" s="1" t="s">
        <v>212</v>
      </c>
      <c r="D18" s="1" t="s">
        <v>9</v>
      </c>
      <c r="E18" s="24">
        <v>3000</v>
      </c>
      <c r="F18" s="20" t="s">
        <v>32</v>
      </c>
      <c r="G18" s="26">
        <v>2250</v>
      </c>
      <c r="H18" s="62">
        <v>1</v>
      </c>
      <c r="I18" s="85" t="s">
        <v>306</v>
      </c>
      <c r="J18" s="28">
        <f t="shared" si="1"/>
        <v>6.75</v>
      </c>
    </row>
    <row r="19" spans="1:10" ht="18" customHeight="1">
      <c r="A19" s="17">
        <v>2</v>
      </c>
      <c r="B19" s="18" t="s">
        <v>42</v>
      </c>
      <c r="C19" s="47" t="s">
        <v>213</v>
      </c>
      <c r="D19" s="50" t="s">
        <v>9</v>
      </c>
      <c r="E19" s="24">
        <v>3100</v>
      </c>
      <c r="F19" s="20" t="s">
        <v>32</v>
      </c>
      <c r="G19" s="26">
        <v>2220</v>
      </c>
      <c r="H19" s="62">
        <v>1</v>
      </c>
      <c r="I19" s="85" t="s">
        <v>306</v>
      </c>
      <c r="J19" s="28">
        <f t="shared" si="1"/>
        <v>6.88</v>
      </c>
    </row>
    <row r="20" spans="1:10" ht="18" customHeight="1">
      <c r="A20" s="17">
        <v>2</v>
      </c>
      <c r="B20" s="18" t="s">
        <v>42</v>
      </c>
      <c r="C20" s="47" t="s">
        <v>215</v>
      </c>
      <c r="D20" s="50" t="s">
        <v>36</v>
      </c>
      <c r="E20" s="24">
        <v>2000</v>
      </c>
      <c r="F20" s="20" t="s">
        <v>32</v>
      </c>
      <c r="G20" s="26">
        <v>2350</v>
      </c>
      <c r="H20" s="62">
        <v>1</v>
      </c>
      <c r="I20" s="85" t="s">
        <v>307</v>
      </c>
      <c r="J20" s="28">
        <f t="shared" si="1"/>
        <v>4.7</v>
      </c>
    </row>
    <row r="21" spans="1:10" ht="18" customHeight="1">
      <c r="A21" s="17">
        <v>2</v>
      </c>
      <c r="B21" s="18" t="s">
        <v>43</v>
      </c>
      <c r="C21" s="1" t="s">
        <v>212</v>
      </c>
      <c r="D21" s="1" t="s">
        <v>9</v>
      </c>
      <c r="E21" s="24">
        <v>3000</v>
      </c>
      <c r="F21" s="20" t="s">
        <v>32</v>
      </c>
      <c r="G21" s="26">
        <v>2250</v>
      </c>
      <c r="H21" s="62">
        <v>1</v>
      </c>
      <c r="I21" s="85" t="s">
        <v>306</v>
      </c>
      <c r="J21" s="28">
        <f t="shared" si="1"/>
        <v>6.75</v>
      </c>
    </row>
    <row r="22" spans="1:10" ht="18" customHeight="1">
      <c r="A22" s="17">
        <v>2</v>
      </c>
      <c r="B22" s="18" t="s">
        <v>43</v>
      </c>
      <c r="C22" s="47" t="s">
        <v>213</v>
      </c>
      <c r="D22" s="50" t="s">
        <v>9</v>
      </c>
      <c r="E22" s="24">
        <v>3100</v>
      </c>
      <c r="F22" s="20" t="s">
        <v>32</v>
      </c>
      <c r="G22" s="26">
        <v>2220</v>
      </c>
      <c r="H22" s="62">
        <v>1</v>
      </c>
      <c r="I22" s="85" t="s">
        <v>306</v>
      </c>
      <c r="J22" s="28">
        <f t="shared" si="1"/>
        <v>6.88</v>
      </c>
    </row>
    <row r="23" spans="1:10" ht="18" customHeight="1">
      <c r="A23" s="17">
        <v>2</v>
      </c>
      <c r="B23" s="18" t="s">
        <v>43</v>
      </c>
      <c r="C23" s="47" t="s">
        <v>215</v>
      </c>
      <c r="D23" s="50" t="s">
        <v>36</v>
      </c>
      <c r="E23" s="24">
        <v>2000</v>
      </c>
      <c r="F23" s="20" t="s">
        <v>32</v>
      </c>
      <c r="G23" s="26">
        <v>2350</v>
      </c>
      <c r="H23" s="62">
        <v>1</v>
      </c>
      <c r="I23" s="85" t="s">
        <v>307</v>
      </c>
      <c r="J23" s="28">
        <f t="shared" si="1"/>
        <v>4.7</v>
      </c>
    </row>
    <row r="24" spans="1:10" ht="18" customHeight="1">
      <c r="A24" s="17">
        <v>2</v>
      </c>
      <c r="B24" s="18" t="s">
        <v>44</v>
      </c>
      <c r="C24" s="1" t="s">
        <v>212</v>
      </c>
      <c r="D24" s="1" t="s">
        <v>9</v>
      </c>
      <c r="E24" s="24">
        <v>3000</v>
      </c>
      <c r="F24" s="20" t="s">
        <v>32</v>
      </c>
      <c r="G24" s="26">
        <v>2250</v>
      </c>
      <c r="H24" s="62">
        <v>1</v>
      </c>
      <c r="I24" s="85" t="s">
        <v>306</v>
      </c>
      <c r="J24" s="28">
        <f t="shared" si="1"/>
        <v>6.75</v>
      </c>
    </row>
    <row r="25" spans="1:10" ht="18" customHeight="1">
      <c r="A25" s="17">
        <v>2</v>
      </c>
      <c r="B25" s="18" t="s">
        <v>44</v>
      </c>
      <c r="C25" s="47" t="s">
        <v>213</v>
      </c>
      <c r="D25" s="1" t="s">
        <v>9</v>
      </c>
      <c r="E25" s="24">
        <v>3100</v>
      </c>
      <c r="F25" s="20" t="s">
        <v>32</v>
      </c>
      <c r="G25" s="26">
        <v>2220</v>
      </c>
      <c r="H25" s="62">
        <v>1</v>
      </c>
      <c r="I25" s="85" t="s">
        <v>306</v>
      </c>
      <c r="J25" s="28">
        <f t="shared" si="1"/>
        <v>6.88</v>
      </c>
    </row>
    <row r="26" spans="1:10" ht="18" customHeight="1">
      <c r="A26" s="17">
        <v>2</v>
      </c>
      <c r="B26" s="18" t="s">
        <v>44</v>
      </c>
      <c r="C26" s="47" t="s">
        <v>215</v>
      </c>
      <c r="D26" s="1" t="s">
        <v>34</v>
      </c>
      <c r="E26" s="24">
        <v>2000</v>
      </c>
      <c r="F26" s="20" t="s">
        <v>32</v>
      </c>
      <c r="G26" s="26">
        <v>2350</v>
      </c>
      <c r="H26" s="62">
        <v>1</v>
      </c>
      <c r="I26" s="85" t="s">
        <v>307</v>
      </c>
      <c r="J26" s="28">
        <f t="shared" si="1"/>
        <v>4.7</v>
      </c>
    </row>
    <row r="27" spans="1:10" ht="18" customHeight="1">
      <c r="A27" s="17">
        <v>2</v>
      </c>
      <c r="B27" s="18" t="s">
        <v>45</v>
      </c>
      <c r="C27" s="1" t="s">
        <v>212</v>
      </c>
      <c r="D27" s="1" t="s">
        <v>9</v>
      </c>
      <c r="E27" s="24">
        <v>4500</v>
      </c>
      <c r="F27" s="20" t="s">
        <v>32</v>
      </c>
      <c r="G27" s="26">
        <v>2250</v>
      </c>
      <c r="H27" s="62">
        <v>1</v>
      </c>
      <c r="I27" s="85" t="s">
        <v>306</v>
      </c>
      <c r="J27" s="28">
        <f t="shared" si="1"/>
        <v>10.130000000000001</v>
      </c>
    </row>
    <row r="28" spans="1:10" ht="18" customHeight="1">
      <c r="A28" s="17">
        <v>2</v>
      </c>
      <c r="B28" s="18" t="s">
        <v>45</v>
      </c>
      <c r="C28" s="47" t="s">
        <v>213</v>
      </c>
      <c r="D28" s="1" t="s">
        <v>9</v>
      </c>
      <c r="E28" s="24">
        <v>4200</v>
      </c>
      <c r="F28" s="20" t="s">
        <v>32</v>
      </c>
      <c r="G28" s="26">
        <v>2220</v>
      </c>
      <c r="H28" s="62">
        <v>1</v>
      </c>
      <c r="I28" s="85" t="s">
        <v>306</v>
      </c>
      <c r="J28" s="28">
        <f t="shared" si="1"/>
        <v>9.32</v>
      </c>
    </row>
    <row r="29" spans="1:10" ht="18" customHeight="1">
      <c r="A29" s="17">
        <v>2</v>
      </c>
      <c r="B29" s="18" t="s">
        <v>45</v>
      </c>
      <c r="C29" s="47" t="s">
        <v>215</v>
      </c>
      <c r="D29" s="1" t="s">
        <v>34</v>
      </c>
      <c r="E29" s="24">
        <v>2000</v>
      </c>
      <c r="F29" s="20" t="s">
        <v>32</v>
      </c>
      <c r="G29" s="26">
        <v>2350</v>
      </c>
      <c r="H29" s="62">
        <v>1</v>
      </c>
      <c r="I29" s="85" t="s">
        <v>307</v>
      </c>
      <c r="J29" s="28">
        <f t="shared" si="1"/>
        <v>4.7</v>
      </c>
    </row>
    <row r="30" spans="1:10" ht="18" customHeight="1">
      <c r="A30" s="17">
        <v>2</v>
      </c>
      <c r="B30" s="18" t="s">
        <v>46</v>
      </c>
      <c r="C30" s="1" t="s">
        <v>212</v>
      </c>
      <c r="D30" s="1" t="s">
        <v>9</v>
      </c>
      <c r="E30" s="24">
        <v>1800</v>
      </c>
      <c r="F30" s="20" t="s">
        <v>32</v>
      </c>
      <c r="G30" s="26">
        <v>2250</v>
      </c>
      <c r="H30" s="62">
        <v>1</v>
      </c>
      <c r="I30" s="85" t="s">
        <v>306</v>
      </c>
      <c r="J30" s="28">
        <f t="shared" si="1"/>
        <v>4.05</v>
      </c>
    </row>
    <row r="31" spans="1:10" ht="18" customHeight="1">
      <c r="A31" s="17">
        <v>2</v>
      </c>
      <c r="B31" s="18" t="s">
        <v>46</v>
      </c>
      <c r="C31" s="1" t="s">
        <v>212</v>
      </c>
      <c r="D31" s="1" t="s">
        <v>9</v>
      </c>
      <c r="E31" s="24">
        <v>1800</v>
      </c>
      <c r="F31" s="20" t="s">
        <v>32</v>
      </c>
      <c r="G31" s="26">
        <v>2250</v>
      </c>
      <c r="H31" s="62">
        <v>1</v>
      </c>
      <c r="I31" s="85" t="s">
        <v>306</v>
      </c>
      <c r="J31" s="28">
        <f t="shared" si="1"/>
        <v>4.05</v>
      </c>
    </row>
    <row r="32" spans="1:10" ht="18" customHeight="1">
      <c r="A32" s="17">
        <v>2</v>
      </c>
      <c r="B32" s="18" t="s">
        <v>46</v>
      </c>
      <c r="C32" s="47" t="s">
        <v>213</v>
      </c>
      <c r="D32" s="1" t="s">
        <v>9</v>
      </c>
      <c r="E32" s="24">
        <v>1850</v>
      </c>
      <c r="F32" s="20" t="s">
        <v>32</v>
      </c>
      <c r="G32" s="26">
        <v>2220</v>
      </c>
      <c r="H32" s="62">
        <v>2</v>
      </c>
      <c r="I32" s="85" t="s">
        <v>306</v>
      </c>
      <c r="J32" s="28">
        <f t="shared" si="1"/>
        <v>8.2100000000000009</v>
      </c>
    </row>
    <row r="33" spans="1:10" ht="18" customHeight="1">
      <c r="A33" s="17">
        <v>2</v>
      </c>
      <c r="B33" s="18" t="s">
        <v>46</v>
      </c>
      <c r="C33" s="47" t="s">
        <v>215</v>
      </c>
      <c r="D33" s="1" t="s">
        <v>36</v>
      </c>
      <c r="E33" s="24">
        <v>2000</v>
      </c>
      <c r="F33" s="20" t="s">
        <v>32</v>
      </c>
      <c r="G33" s="26">
        <v>2350</v>
      </c>
      <c r="H33" s="62">
        <v>1</v>
      </c>
      <c r="I33" s="85" t="s">
        <v>307</v>
      </c>
      <c r="J33" s="28">
        <f t="shared" si="1"/>
        <v>4.7</v>
      </c>
    </row>
    <row r="34" spans="1:10" ht="18" customHeight="1">
      <c r="A34" s="17">
        <v>2</v>
      </c>
      <c r="B34" s="18" t="s">
        <v>47</v>
      </c>
      <c r="C34" s="1" t="s">
        <v>212</v>
      </c>
      <c r="D34" s="1" t="s">
        <v>9</v>
      </c>
      <c r="E34" s="24">
        <v>4200</v>
      </c>
      <c r="F34" s="20" t="s">
        <v>32</v>
      </c>
      <c r="G34" s="26">
        <v>2250</v>
      </c>
      <c r="H34" s="62">
        <v>1</v>
      </c>
      <c r="I34" s="85" t="s">
        <v>306</v>
      </c>
      <c r="J34" s="28">
        <f t="shared" si="1"/>
        <v>9.4499999999999993</v>
      </c>
    </row>
    <row r="35" spans="1:10" ht="18" customHeight="1">
      <c r="A35" s="17">
        <v>2</v>
      </c>
      <c r="B35" s="18" t="s">
        <v>47</v>
      </c>
      <c r="C35" s="47" t="s">
        <v>213</v>
      </c>
      <c r="D35" s="1" t="s">
        <v>9</v>
      </c>
      <c r="E35" s="24">
        <v>4200</v>
      </c>
      <c r="F35" s="20" t="s">
        <v>32</v>
      </c>
      <c r="G35" s="26">
        <v>2220</v>
      </c>
      <c r="H35" s="62">
        <v>1</v>
      </c>
      <c r="I35" s="85" t="s">
        <v>306</v>
      </c>
      <c r="J35" s="28">
        <f t="shared" si="1"/>
        <v>9.32</v>
      </c>
    </row>
    <row r="36" spans="1:10" ht="18" customHeight="1">
      <c r="A36" s="17">
        <v>2</v>
      </c>
      <c r="B36" s="18" t="s">
        <v>47</v>
      </c>
      <c r="C36" s="47" t="s">
        <v>215</v>
      </c>
      <c r="D36" s="1" t="s">
        <v>34</v>
      </c>
      <c r="E36" s="24">
        <v>2000</v>
      </c>
      <c r="F36" s="20" t="s">
        <v>32</v>
      </c>
      <c r="G36" s="26">
        <v>2350</v>
      </c>
      <c r="H36" s="62">
        <v>1</v>
      </c>
      <c r="I36" s="85" t="s">
        <v>307</v>
      </c>
      <c r="J36" s="28">
        <f t="shared" si="1"/>
        <v>4.7</v>
      </c>
    </row>
    <row r="37" spans="1:10" ht="18" customHeight="1">
      <c r="A37" s="17">
        <v>2</v>
      </c>
      <c r="B37" s="18" t="s">
        <v>48</v>
      </c>
      <c r="C37" s="1" t="s">
        <v>212</v>
      </c>
      <c r="D37" s="1" t="s">
        <v>9</v>
      </c>
      <c r="E37" s="24">
        <v>4200</v>
      </c>
      <c r="F37" s="20" t="s">
        <v>32</v>
      </c>
      <c r="G37" s="26">
        <v>2250</v>
      </c>
      <c r="H37" s="62">
        <v>1</v>
      </c>
      <c r="I37" s="85" t="s">
        <v>306</v>
      </c>
      <c r="J37" s="28">
        <f t="shared" si="1"/>
        <v>9.4499999999999993</v>
      </c>
    </row>
    <row r="38" spans="1:10" ht="18" customHeight="1">
      <c r="A38" s="17">
        <v>2</v>
      </c>
      <c r="B38" s="18" t="s">
        <v>48</v>
      </c>
      <c r="C38" s="47" t="s">
        <v>213</v>
      </c>
      <c r="D38" s="1" t="s">
        <v>9</v>
      </c>
      <c r="E38" s="24">
        <v>4200</v>
      </c>
      <c r="F38" s="20" t="s">
        <v>32</v>
      </c>
      <c r="G38" s="26">
        <v>2220</v>
      </c>
      <c r="H38" s="62">
        <v>1</v>
      </c>
      <c r="I38" s="85" t="s">
        <v>306</v>
      </c>
      <c r="J38" s="28">
        <f t="shared" si="1"/>
        <v>9.32</v>
      </c>
    </row>
    <row r="39" spans="1:10" ht="18" customHeight="1">
      <c r="A39" s="17">
        <v>2</v>
      </c>
      <c r="B39" s="18" t="s">
        <v>48</v>
      </c>
      <c r="C39" s="47" t="s">
        <v>215</v>
      </c>
      <c r="D39" s="1" t="s">
        <v>34</v>
      </c>
      <c r="E39" s="24">
        <v>2000</v>
      </c>
      <c r="F39" s="20" t="s">
        <v>32</v>
      </c>
      <c r="G39" s="26">
        <v>2350</v>
      </c>
      <c r="H39" s="62">
        <v>1</v>
      </c>
      <c r="I39" s="85" t="s">
        <v>307</v>
      </c>
      <c r="J39" s="28">
        <f t="shared" si="1"/>
        <v>4.7</v>
      </c>
    </row>
    <row r="40" spans="1:10" ht="18" customHeight="1">
      <c r="A40" s="17">
        <v>2</v>
      </c>
      <c r="B40" s="18" t="s">
        <v>49</v>
      </c>
      <c r="C40" s="1" t="s">
        <v>212</v>
      </c>
      <c r="D40" s="1" t="s">
        <v>9</v>
      </c>
      <c r="E40" s="24">
        <v>1800</v>
      </c>
      <c r="F40" s="20" t="s">
        <v>32</v>
      </c>
      <c r="G40" s="26">
        <v>2250</v>
      </c>
      <c r="H40" s="62">
        <v>1</v>
      </c>
      <c r="I40" s="85" t="s">
        <v>306</v>
      </c>
      <c r="J40" s="28">
        <f t="shared" si="1"/>
        <v>4.05</v>
      </c>
    </row>
    <row r="41" spans="1:10" ht="18" customHeight="1">
      <c r="A41" s="17">
        <v>2</v>
      </c>
      <c r="B41" s="18" t="s">
        <v>49</v>
      </c>
      <c r="C41" s="1" t="s">
        <v>212</v>
      </c>
      <c r="D41" s="1" t="s">
        <v>9</v>
      </c>
      <c r="E41" s="24">
        <v>1800</v>
      </c>
      <c r="F41" s="20" t="s">
        <v>32</v>
      </c>
      <c r="G41" s="26">
        <v>2250</v>
      </c>
      <c r="H41" s="62">
        <v>1</v>
      </c>
      <c r="I41" s="85" t="s">
        <v>306</v>
      </c>
      <c r="J41" s="28">
        <f t="shared" si="1"/>
        <v>4.05</v>
      </c>
    </row>
    <row r="42" spans="1:10" ht="18" customHeight="1">
      <c r="A42" s="17">
        <v>2</v>
      </c>
      <c r="B42" s="18" t="s">
        <v>49</v>
      </c>
      <c r="C42" s="47" t="s">
        <v>213</v>
      </c>
      <c r="D42" s="1" t="s">
        <v>9</v>
      </c>
      <c r="E42" s="24">
        <v>1850</v>
      </c>
      <c r="F42" s="20" t="s">
        <v>32</v>
      </c>
      <c r="G42" s="26">
        <v>2220</v>
      </c>
      <c r="H42" s="62">
        <v>2</v>
      </c>
      <c r="I42" s="85" t="s">
        <v>306</v>
      </c>
      <c r="J42" s="28">
        <f t="shared" si="1"/>
        <v>8.2100000000000009</v>
      </c>
    </row>
    <row r="43" spans="1:10" ht="18" customHeight="1">
      <c r="A43" s="17">
        <v>2</v>
      </c>
      <c r="B43" s="18" t="s">
        <v>49</v>
      </c>
      <c r="C43" s="47" t="s">
        <v>215</v>
      </c>
      <c r="D43" s="1" t="s">
        <v>36</v>
      </c>
      <c r="E43" s="24">
        <v>2000</v>
      </c>
      <c r="F43" s="20" t="s">
        <v>32</v>
      </c>
      <c r="G43" s="26">
        <v>2350</v>
      </c>
      <c r="H43" s="62">
        <v>1</v>
      </c>
      <c r="I43" s="85" t="s">
        <v>307</v>
      </c>
      <c r="J43" s="28">
        <f t="shared" si="1"/>
        <v>4.7</v>
      </c>
    </row>
    <row r="44" spans="1:10" ht="18" customHeight="1">
      <c r="A44" s="17">
        <v>2</v>
      </c>
      <c r="B44" s="18" t="s">
        <v>50</v>
      </c>
      <c r="C44" s="1" t="s">
        <v>212</v>
      </c>
      <c r="D44" s="1" t="s">
        <v>9</v>
      </c>
      <c r="E44" s="24">
        <v>4200</v>
      </c>
      <c r="F44" s="25" t="s">
        <v>3</v>
      </c>
      <c r="G44" s="26">
        <v>2250</v>
      </c>
      <c r="H44" s="62">
        <v>1</v>
      </c>
      <c r="I44" s="85" t="s">
        <v>306</v>
      </c>
      <c r="J44" s="28">
        <f t="shared" si="1"/>
        <v>9.4499999999999993</v>
      </c>
    </row>
    <row r="45" spans="1:10" ht="18" customHeight="1">
      <c r="A45" s="17">
        <v>2</v>
      </c>
      <c r="B45" s="18" t="s">
        <v>50</v>
      </c>
      <c r="C45" s="47" t="s">
        <v>213</v>
      </c>
      <c r="D45" s="1" t="s">
        <v>9</v>
      </c>
      <c r="E45" s="24">
        <v>4200</v>
      </c>
      <c r="F45" s="25" t="s">
        <v>3</v>
      </c>
      <c r="G45" s="26">
        <v>2220</v>
      </c>
      <c r="H45" s="62">
        <v>1</v>
      </c>
      <c r="I45" s="85" t="s">
        <v>306</v>
      </c>
      <c r="J45" s="28">
        <f t="shared" si="1"/>
        <v>9.32</v>
      </c>
    </row>
    <row r="46" spans="1:10" ht="18" customHeight="1">
      <c r="A46" s="17">
        <v>2</v>
      </c>
      <c r="B46" s="18" t="s">
        <v>50</v>
      </c>
      <c r="C46" s="47" t="s">
        <v>215</v>
      </c>
      <c r="D46" s="1" t="s">
        <v>34</v>
      </c>
      <c r="E46" s="24">
        <v>2000</v>
      </c>
      <c r="F46" s="25" t="s">
        <v>3</v>
      </c>
      <c r="G46" s="26">
        <v>2350</v>
      </c>
      <c r="H46" s="62">
        <v>1</v>
      </c>
      <c r="I46" s="85" t="s">
        <v>307</v>
      </c>
      <c r="J46" s="28">
        <f t="shared" si="1"/>
        <v>4.7</v>
      </c>
    </row>
    <row r="47" spans="1:10" ht="18" customHeight="1">
      <c r="A47" s="17">
        <v>2</v>
      </c>
      <c r="B47" s="18" t="s">
        <v>51</v>
      </c>
      <c r="C47" s="1" t="s">
        <v>212</v>
      </c>
      <c r="D47" s="1" t="s">
        <v>9</v>
      </c>
      <c r="E47" s="24">
        <v>4200</v>
      </c>
      <c r="F47" s="25" t="s">
        <v>3</v>
      </c>
      <c r="G47" s="26">
        <v>2250</v>
      </c>
      <c r="H47" s="62">
        <v>1</v>
      </c>
      <c r="I47" s="85" t="s">
        <v>306</v>
      </c>
      <c r="J47" s="28">
        <f t="shared" si="1"/>
        <v>9.4499999999999993</v>
      </c>
    </row>
    <row r="48" spans="1:10" ht="18" customHeight="1">
      <c r="A48" s="17">
        <v>2</v>
      </c>
      <c r="B48" s="18" t="s">
        <v>51</v>
      </c>
      <c r="C48" s="47" t="s">
        <v>213</v>
      </c>
      <c r="D48" s="1" t="s">
        <v>9</v>
      </c>
      <c r="E48" s="24">
        <v>3100</v>
      </c>
      <c r="F48" s="25" t="s">
        <v>3</v>
      </c>
      <c r="G48" s="26">
        <v>2220</v>
      </c>
      <c r="H48" s="62">
        <v>1</v>
      </c>
      <c r="I48" s="85" t="s">
        <v>306</v>
      </c>
      <c r="J48" s="28">
        <f t="shared" si="1"/>
        <v>6.88</v>
      </c>
    </row>
    <row r="49" spans="1:10" ht="18" customHeight="1">
      <c r="A49" s="17">
        <v>2</v>
      </c>
      <c r="B49" s="18" t="s">
        <v>51</v>
      </c>
      <c r="C49" s="47" t="s">
        <v>215</v>
      </c>
      <c r="D49" s="1" t="s">
        <v>34</v>
      </c>
      <c r="E49" s="24">
        <v>2000</v>
      </c>
      <c r="F49" s="25" t="s">
        <v>3</v>
      </c>
      <c r="G49" s="26">
        <v>2350</v>
      </c>
      <c r="H49" s="62">
        <v>1</v>
      </c>
      <c r="I49" s="85" t="s">
        <v>307</v>
      </c>
      <c r="J49" s="28">
        <f t="shared" si="1"/>
        <v>4.7</v>
      </c>
    </row>
    <row r="50" spans="1:10" ht="18" customHeight="1">
      <c r="A50" s="17">
        <v>2</v>
      </c>
      <c r="B50" s="18" t="s">
        <v>52</v>
      </c>
      <c r="C50" s="1" t="s">
        <v>212</v>
      </c>
      <c r="D50" s="1" t="s">
        <v>9</v>
      </c>
      <c r="E50" s="24">
        <v>4200</v>
      </c>
      <c r="F50" s="25" t="s">
        <v>3</v>
      </c>
      <c r="G50" s="26">
        <v>2250</v>
      </c>
      <c r="H50" s="62">
        <v>1</v>
      </c>
      <c r="I50" s="85" t="s">
        <v>306</v>
      </c>
      <c r="J50" s="28">
        <f t="shared" si="1"/>
        <v>9.4499999999999993</v>
      </c>
    </row>
    <row r="51" spans="1:10" ht="18" customHeight="1">
      <c r="A51" s="17">
        <v>2</v>
      </c>
      <c r="B51" s="18" t="s">
        <v>52</v>
      </c>
      <c r="C51" s="47" t="s">
        <v>213</v>
      </c>
      <c r="D51" s="1" t="s">
        <v>9</v>
      </c>
      <c r="E51" s="24">
        <v>3100</v>
      </c>
      <c r="F51" s="25" t="s">
        <v>3</v>
      </c>
      <c r="G51" s="26">
        <v>2220</v>
      </c>
      <c r="H51" s="62">
        <v>1</v>
      </c>
      <c r="I51" s="85" t="s">
        <v>306</v>
      </c>
      <c r="J51" s="28">
        <f t="shared" si="1"/>
        <v>6.88</v>
      </c>
    </row>
    <row r="52" spans="1:10" ht="18" customHeight="1">
      <c r="A52" s="17">
        <v>2</v>
      </c>
      <c r="B52" s="18" t="s">
        <v>52</v>
      </c>
      <c r="C52" s="47" t="s">
        <v>215</v>
      </c>
      <c r="D52" s="1" t="s">
        <v>34</v>
      </c>
      <c r="E52" s="24">
        <v>2000</v>
      </c>
      <c r="F52" s="25" t="s">
        <v>3</v>
      </c>
      <c r="G52" s="26">
        <v>2350</v>
      </c>
      <c r="H52" s="62">
        <v>1</v>
      </c>
      <c r="I52" s="85" t="s">
        <v>307</v>
      </c>
      <c r="J52" s="28">
        <f t="shared" si="1"/>
        <v>4.7</v>
      </c>
    </row>
    <row r="53" spans="1:10" ht="18" customHeight="1">
      <c r="A53" s="17">
        <v>2</v>
      </c>
      <c r="B53" s="18" t="s">
        <v>53</v>
      </c>
      <c r="C53" s="1" t="s">
        <v>212</v>
      </c>
      <c r="D53" s="1" t="s">
        <v>9</v>
      </c>
      <c r="E53" s="24">
        <v>3000</v>
      </c>
      <c r="F53" s="25" t="s">
        <v>3</v>
      </c>
      <c r="G53" s="26">
        <v>2250</v>
      </c>
      <c r="H53" s="62">
        <v>1</v>
      </c>
      <c r="I53" s="85" t="s">
        <v>306</v>
      </c>
      <c r="J53" s="28">
        <f t="shared" si="1"/>
        <v>6.75</v>
      </c>
    </row>
    <row r="54" spans="1:10" ht="18" customHeight="1">
      <c r="A54" s="17">
        <v>2</v>
      </c>
      <c r="B54" s="18" t="s">
        <v>53</v>
      </c>
      <c r="C54" s="47" t="s">
        <v>213</v>
      </c>
      <c r="D54" s="1" t="s">
        <v>9</v>
      </c>
      <c r="E54" s="24">
        <v>3000</v>
      </c>
      <c r="F54" s="25" t="s">
        <v>3</v>
      </c>
      <c r="G54" s="26">
        <v>2240</v>
      </c>
      <c r="H54" s="62">
        <v>1</v>
      </c>
      <c r="I54" s="85" t="s">
        <v>306</v>
      </c>
      <c r="J54" s="28">
        <f t="shared" si="1"/>
        <v>6.72</v>
      </c>
    </row>
    <row r="55" spans="1:10" ht="18" customHeight="1">
      <c r="A55" s="17">
        <v>2</v>
      </c>
      <c r="B55" s="18" t="s">
        <v>53</v>
      </c>
      <c r="C55" s="47" t="s">
        <v>215</v>
      </c>
      <c r="D55" s="1" t="s">
        <v>34</v>
      </c>
      <c r="E55" s="24">
        <v>2000</v>
      </c>
      <c r="F55" s="25" t="s">
        <v>3</v>
      </c>
      <c r="G55" s="26">
        <v>2350</v>
      </c>
      <c r="H55" s="62">
        <v>1</v>
      </c>
      <c r="I55" s="85" t="s">
        <v>307</v>
      </c>
      <c r="J55" s="28">
        <f t="shared" si="1"/>
        <v>4.7</v>
      </c>
    </row>
    <row r="56" spans="1:10" ht="18" customHeight="1">
      <c r="A56" s="17">
        <v>2</v>
      </c>
      <c r="B56" s="18" t="s">
        <v>54</v>
      </c>
      <c r="C56" s="1" t="s">
        <v>212</v>
      </c>
      <c r="D56" s="1" t="s">
        <v>9</v>
      </c>
      <c r="E56" s="24">
        <v>3000</v>
      </c>
      <c r="F56" s="25" t="s">
        <v>3</v>
      </c>
      <c r="G56" s="26">
        <v>2250</v>
      </c>
      <c r="H56" s="62">
        <v>1</v>
      </c>
      <c r="I56" s="85" t="s">
        <v>306</v>
      </c>
      <c r="J56" s="28">
        <f t="shared" si="1"/>
        <v>6.75</v>
      </c>
    </row>
    <row r="57" spans="1:10" ht="18" customHeight="1">
      <c r="A57" s="17">
        <v>2</v>
      </c>
      <c r="B57" s="18" t="s">
        <v>54</v>
      </c>
      <c r="C57" s="47" t="s">
        <v>213</v>
      </c>
      <c r="D57" s="1" t="s">
        <v>9</v>
      </c>
      <c r="E57" s="24">
        <v>3000</v>
      </c>
      <c r="F57" s="25" t="s">
        <v>3</v>
      </c>
      <c r="G57" s="26">
        <v>2240</v>
      </c>
      <c r="H57" s="62">
        <v>1</v>
      </c>
      <c r="I57" s="85" t="s">
        <v>306</v>
      </c>
      <c r="J57" s="28">
        <f t="shared" si="1"/>
        <v>6.72</v>
      </c>
    </row>
    <row r="58" spans="1:10" ht="18" customHeight="1">
      <c r="A58" s="17">
        <v>2</v>
      </c>
      <c r="B58" s="18" t="s">
        <v>54</v>
      </c>
      <c r="C58" s="47" t="s">
        <v>215</v>
      </c>
      <c r="D58" s="1" t="s">
        <v>34</v>
      </c>
      <c r="E58" s="24">
        <v>2000</v>
      </c>
      <c r="F58" s="25" t="s">
        <v>3</v>
      </c>
      <c r="G58" s="26">
        <v>2350</v>
      </c>
      <c r="H58" s="62">
        <v>1</v>
      </c>
      <c r="I58" s="85" t="s">
        <v>307</v>
      </c>
      <c r="J58" s="28">
        <f t="shared" si="1"/>
        <v>4.7</v>
      </c>
    </row>
    <row r="59" spans="1:10" ht="18" customHeight="1">
      <c r="A59" s="17">
        <v>2</v>
      </c>
      <c r="B59" s="18" t="s">
        <v>55</v>
      </c>
      <c r="C59" s="1" t="s">
        <v>212</v>
      </c>
      <c r="D59" s="1" t="s">
        <v>9</v>
      </c>
      <c r="E59" s="24">
        <v>3000</v>
      </c>
      <c r="F59" s="25" t="s">
        <v>3</v>
      </c>
      <c r="G59" s="26">
        <v>2250</v>
      </c>
      <c r="H59" s="62">
        <v>1</v>
      </c>
      <c r="I59" s="85" t="s">
        <v>306</v>
      </c>
      <c r="J59" s="28">
        <f t="shared" si="1"/>
        <v>6.75</v>
      </c>
    </row>
    <row r="60" spans="1:10" ht="18" customHeight="1">
      <c r="A60" s="17">
        <v>2</v>
      </c>
      <c r="B60" s="18" t="s">
        <v>55</v>
      </c>
      <c r="C60" s="47" t="s">
        <v>213</v>
      </c>
      <c r="D60" s="1" t="s">
        <v>9</v>
      </c>
      <c r="E60" s="24">
        <v>3000</v>
      </c>
      <c r="F60" s="25" t="s">
        <v>3</v>
      </c>
      <c r="G60" s="26">
        <v>2240</v>
      </c>
      <c r="H60" s="62">
        <v>1</v>
      </c>
      <c r="I60" s="85" t="s">
        <v>306</v>
      </c>
      <c r="J60" s="28">
        <f t="shared" si="1"/>
        <v>6.72</v>
      </c>
    </row>
    <row r="61" spans="1:10" ht="18" customHeight="1">
      <c r="A61" s="17">
        <v>2</v>
      </c>
      <c r="B61" s="18" t="s">
        <v>55</v>
      </c>
      <c r="C61" s="47" t="s">
        <v>215</v>
      </c>
      <c r="D61" s="1" t="s">
        <v>34</v>
      </c>
      <c r="E61" s="24">
        <v>2000</v>
      </c>
      <c r="F61" s="25" t="s">
        <v>3</v>
      </c>
      <c r="G61" s="26">
        <v>2350</v>
      </c>
      <c r="H61" s="62">
        <v>1</v>
      </c>
      <c r="I61" s="85" t="s">
        <v>307</v>
      </c>
      <c r="J61" s="28">
        <f t="shared" si="1"/>
        <v>4.7</v>
      </c>
    </row>
    <row r="62" spans="1:10" ht="18" customHeight="1">
      <c r="A62" s="17">
        <v>2</v>
      </c>
      <c r="B62" s="18" t="s">
        <v>56</v>
      </c>
      <c r="C62" s="1" t="s">
        <v>212</v>
      </c>
      <c r="D62" s="1" t="s">
        <v>9</v>
      </c>
      <c r="E62" s="24">
        <v>3000</v>
      </c>
      <c r="F62" s="25" t="s">
        <v>3</v>
      </c>
      <c r="G62" s="26">
        <v>2250</v>
      </c>
      <c r="H62" s="62">
        <v>1</v>
      </c>
      <c r="I62" s="85" t="s">
        <v>306</v>
      </c>
      <c r="J62" s="28">
        <f t="shared" si="1"/>
        <v>6.75</v>
      </c>
    </row>
    <row r="63" spans="1:10" ht="18" customHeight="1">
      <c r="A63" s="17">
        <v>2</v>
      </c>
      <c r="B63" s="18" t="s">
        <v>56</v>
      </c>
      <c r="C63" s="47" t="s">
        <v>213</v>
      </c>
      <c r="D63" s="1" t="s">
        <v>9</v>
      </c>
      <c r="E63" s="24">
        <v>3000</v>
      </c>
      <c r="F63" s="25" t="s">
        <v>3</v>
      </c>
      <c r="G63" s="26">
        <v>2240</v>
      </c>
      <c r="H63" s="62">
        <v>1</v>
      </c>
      <c r="I63" s="85" t="s">
        <v>306</v>
      </c>
      <c r="J63" s="28">
        <f t="shared" si="1"/>
        <v>6.72</v>
      </c>
    </row>
    <row r="64" spans="1:10" ht="18" customHeight="1">
      <c r="A64" s="17">
        <v>2</v>
      </c>
      <c r="B64" s="18" t="s">
        <v>56</v>
      </c>
      <c r="C64" s="47" t="s">
        <v>215</v>
      </c>
      <c r="D64" s="1" t="s">
        <v>34</v>
      </c>
      <c r="E64" s="24">
        <v>2000</v>
      </c>
      <c r="F64" s="25" t="s">
        <v>3</v>
      </c>
      <c r="G64" s="26">
        <v>2350</v>
      </c>
      <c r="H64" s="62">
        <v>1</v>
      </c>
      <c r="I64" s="85" t="s">
        <v>307</v>
      </c>
      <c r="J64" s="28">
        <f t="shared" si="1"/>
        <v>4.7</v>
      </c>
    </row>
    <row r="65" spans="1:10" ht="18" customHeight="1">
      <c r="A65" s="17">
        <v>2</v>
      </c>
      <c r="B65" s="18" t="s">
        <v>57</v>
      </c>
      <c r="C65" s="1" t="s">
        <v>212</v>
      </c>
      <c r="D65" s="1" t="s">
        <v>9</v>
      </c>
      <c r="E65" s="24">
        <v>3000</v>
      </c>
      <c r="F65" s="25" t="s">
        <v>3</v>
      </c>
      <c r="G65" s="26">
        <v>2250</v>
      </c>
      <c r="H65" s="62">
        <v>1</v>
      </c>
      <c r="I65" s="85" t="s">
        <v>306</v>
      </c>
      <c r="J65" s="28">
        <f t="shared" si="1"/>
        <v>6.75</v>
      </c>
    </row>
    <row r="66" spans="1:10" ht="18" customHeight="1">
      <c r="A66" s="17">
        <v>2</v>
      </c>
      <c r="B66" s="18" t="s">
        <v>57</v>
      </c>
      <c r="C66" s="47" t="s">
        <v>213</v>
      </c>
      <c r="D66" s="1" t="s">
        <v>9</v>
      </c>
      <c r="E66" s="24">
        <v>3000</v>
      </c>
      <c r="F66" s="25" t="s">
        <v>3</v>
      </c>
      <c r="G66" s="26">
        <v>2240</v>
      </c>
      <c r="H66" s="62">
        <v>1</v>
      </c>
      <c r="I66" s="85" t="s">
        <v>306</v>
      </c>
      <c r="J66" s="28">
        <f t="shared" si="1"/>
        <v>6.72</v>
      </c>
    </row>
    <row r="67" spans="1:10" ht="18" customHeight="1">
      <c r="A67" s="17">
        <v>2</v>
      </c>
      <c r="B67" s="18" t="s">
        <v>57</v>
      </c>
      <c r="C67" s="47" t="s">
        <v>215</v>
      </c>
      <c r="D67" s="1" t="s">
        <v>34</v>
      </c>
      <c r="E67" s="24">
        <v>2000</v>
      </c>
      <c r="F67" s="25" t="s">
        <v>3</v>
      </c>
      <c r="G67" s="26">
        <v>2350</v>
      </c>
      <c r="H67" s="62">
        <v>1</v>
      </c>
      <c r="I67" s="85" t="s">
        <v>307</v>
      </c>
      <c r="J67" s="28">
        <f t="shared" si="1"/>
        <v>4.7</v>
      </c>
    </row>
    <row r="68" spans="1:10" ht="18" customHeight="1">
      <c r="A68" s="17">
        <v>2</v>
      </c>
      <c r="B68" s="18" t="s">
        <v>58</v>
      </c>
      <c r="C68" s="1" t="s">
        <v>212</v>
      </c>
      <c r="D68" s="1" t="s">
        <v>9</v>
      </c>
      <c r="E68" s="24">
        <v>3000</v>
      </c>
      <c r="F68" s="25" t="s">
        <v>3</v>
      </c>
      <c r="G68" s="26">
        <v>2250</v>
      </c>
      <c r="H68" s="62">
        <v>1</v>
      </c>
      <c r="I68" s="85" t="s">
        <v>306</v>
      </c>
      <c r="J68" s="28">
        <f t="shared" si="1"/>
        <v>6.75</v>
      </c>
    </row>
    <row r="69" spans="1:10" ht="18" customHeight="1">
      <c r="A69" s="17">
        <v>2</v>
      </c>
      <c r="B69" s="18" t="s">
        <v>58</v>
      </c>
      <c r="C69" s="47" t="s">
        <v>213</v>
      </c>
      <c r="D69" s="1" t="s">
        <v>9</v>
      </c>
      <c r="E69" s="24">
        <v>3000</v>
      </c>
      <c r="F69" s="25" t="s">
        <v>3</v>
      </c>
      <c r="G69" s="26">
        <v>2240</v>
      </c>
      <c r="H69" s="62">
        <v>1</v>
      </c>
      <c r="I69" s="85" t="s">
        <v>306</v>
      </c>
      <c r="J69" s="28">
        <f t="shared" si="1"/>
        <v>6.72</v>
      </c>
    </row>
    <row r="70" spans="1:10" ht="18" customHeight="1">
      <c r="A70" s="17">
        <v>2</v>
      </c>
      <c r="B70" s="18" t="s">
        <v>58</v>
      </c>
      <c r="C70" s="47" t="s">
        <v>215</v>
      </c>
      <c r="D70" s="1" t="s">
        <v>34</v>
      </c>
      <c r="E70" s="24">
        <v>2000</v>
      </c>
      <c r="F70" s="25" t="s">
        <v>3</v>
      </c>
      <c r="G70" s="26">
        <v>2350</v>
      </c>
      <c r="H70" s="62">
        <v>1</v>
      </c>
      <c r="I70" s="85" t="s">
        <v>307</v>
      </c>
      <c r="J70" s="28">
        <f t="shared" si="1"/>
        <v>4.7</v>
      </c>
    </row>
    <row r="71" spans="1:10" ht="18" customHeight="1">
      <c r="A71" s="17">
        <v>2</v>
      </c>
      <c r="B71" s="18" t="s">
        <v>59</v>
      </c>
      <c r="C71" s="1" t="s">
        <v>212</v>
      </c>
      <c r="D71" s="1" t="s">
        <v>9</v>
      </c>
      <c r="E71" s="24">
        <v>3000</v>
      </c>
      <c r="F71" s="25" t="s">
        <v>3</v>
      </c>
      <c r="G71" s="26">
        <v>2250</v>
      </c>
      <c r="H71" s="62">
        <v>1</v>
      </c>
      <c r="I71" s="85" t="s">
        <v>306</v>
      </c>
      <c r="J71" s="28">
        <f t="shared" si="1"/>
        <v>6.75</v>
      </c>
    </row>
    <row r="72" spans="1:10" ht="18" customHeight="1">
      <c r="A72" s="17">
        <v>2</v>
      </c>
      <c r="B72" s="18" t="s">
        <v>59</v>
      </c>
      <c r="C72" s="47" t="s">
        <v>213</v>
      </c>
      <c r="D72" s="1" t="s">
        <v>9</v>
      </c>
      <c r="E72" s="24">
        <v>3000</v>
      </c>
      <c r="F72" s="25" t="s">
        <v>3</v>
      </c>
      <c r="G72" s="26">
        <v>2240</v>
      </c>
      <c r="H72" s="62">
        <v>1</v>
      </c>
      <c r="I72" s="85" t="s">
        <v>306</v>
      </c>
      <c r="J72" s="28">
        <f t="shared" si="1"/>
        <v>6.72</v>
      </c>
    </row>
    <row r="73" spans="1:10" ht="18" customHeight="1">
      <c r="A73" s="17">
        <v>2</v>
      </c>
      <c r="B73" s="18" t="s">
        <v>59</v>
      </c>
      <c r="C73" s="47" t="s">
        <v>215</v>
      </c>
      <c r="D73" s="1" t="s">
        <v>34</v>
      </c>
      <c r="E73" s="24">
        <v>2000</v>
      </c>
      <c r="F73" s="25" t="s">
        <v>3</v>
      </c>
      <c r="G73" s="26">
        <v>2350</v>
      </c>
      <c r="H73" s="62">
        <v>1</v>
      </c>
      <c r="I73" s="85" t="s">
        <v>307</v>
      </c>
      <c r="J73" s="28">
        <f t="shared" si="1"/>
        <v>4.7</v>
      </c>
    </row>
    <row r="74" spans="1:10" ht="18" customHeight="1">
      <c r="A74" s="17">
        <v>2</v>
      </c>
      <c r="B74" s="18" t="s">
        <v>60</v>
      </c>
      <c r="C74" s="1" t="s">
        <v>212</v>
      </c>
      <c r="D74" s="1" t="s">
        <v>9</v>
      </c>
      <c r="E74" s="24">
        <v>3000</v>
      </c>
      <c r="F74" s="25" t="s">
        <v>3</v>
      </c>
      <c r="G74" s="26">
        <v>2250</v>
      </c>
      <c r="H74" s="62">
        <v>1</v>
      </c>
      <c r="I74" s="85" t="s">
        <v>306</v>
      </c>
      <c r="J74" s="28">
        <f t="shared" si="1"/>
        <v>6.75</v>
      </c>
    </row>
    <row r="75" spans="1:10" ht="18" customHeight="1">
      <c r="A75" s="17">
        <v>2</v>
      </c>
      <c r="B75" s="18" t="s">
        <v>60</v>
      </c>
      <c r="C75" s="47" t="s">
        <v>213</v>
      </c>
      <c r="D75" s="1" t="s">
        <v>9</v>
      </c>
      <c r="E75" s="24">
        <v>3100</v>
      </c>
      <c r="F75" s="25" t="s">
        <v>3</v>
      </c>
      <c r="G75" s="26">
        <v>2220</v>
      </c>
      <c r="H75" s="62">
        <v>1</v>
      </c>
      <c r="I75" s="85" t="s">
        <v>306</v>
      </c>
      <c r="J75" s="28">
        <f t="shared" si="1"/>
        <v>6.88</v>
      </c>
    </row>
    <row r="76" spans="1:10" ht="18" customHeight="1">
      <c r="A76" s="17">
        <v>2</v>
      </c>
      <c r="B76" s="18" t="s">
        <v>60</v>
      </c>
      <c r="C76" s="47" t="s">
        <v>215</v>
      </c>
      <c r="D76" s="1" t="s">
        <v>34</v>
      </c>
      <c r="E76" s="24">
        <v>2000</v>
      </c>
      <c r="F76" s="25" t="s">
        <v>3</v>
      </c>
      <c r="G76" s="26">
        <v>2350</v>
      </c>
      <c r="H76" s="62">
        <v>1</v>
      </c>
      <c r="I76" s="85" t="s">
        <v>307</v>
      </c>
      <c r="J76" s="28">
        <f t="shared" si="1"/>
        <v>4.7</v>
      </c>
    </row>
    <row r="77" spans="1:10" ht="18" customHeight="1">
      <c r="A77" s="17">
        <v>2</v>
      </c>
      <c r="B77" s="18" t="s">
        <v>61</v>
      </c>
      <c r="C77" s="1" t="s">
        <v>212</v>
      </c>
      <c r="D77" s="1" t="s">
        <v>9</v>
      </c>
      <c r="E77" s="24">
        <v>3000</v>
      </c>
      <c r="F77" s="25" t="s">
        <v>3</v>
      </c>
      <c r="G77" s="26">
        <v>2250</v>
      </c>
      <c r="H77" s="62">
        <v>1</v>
      </c>
      <c r="I77" s="85" t="s">
        <v>306</v>
      </c>
      <c r="J77" s="28">
        <f t="shared" si="1"/>
        <v>6.75</v>
      </c>
    </row>
    <row r="78" spans="1:10" ht="18" customHeight="1">
      <c r="A78" s="17">
        <v>2</v>
      </c>
      <c r="B78" s="18" t="s">
        <v>61</v>
      </c>
      <c r="C78" s="47" t="s">
        <v>213</v>
      </c>
      <c r="D78" s="1" t="s">
        <v>9</v>
      </c>
      <c r="E78" s="24">
        <v>3100</v>
      </c>
      <c r="F78" s="25" t="s">
        <v>3</v>
      </c>
      <c r="G78" s="26">
        <v>2220</v>
      </c>
      <c r="H78" s="62">
        <v>1</v>
      </c>
      <c r="I78" s="85" t="s">
        <v>306</v>
      </c>
      <c r="J78" s="28">
        <f t="shared" si="1"/>
        <v>6.88</v>
      </c>
    </row>
    <row r="79" spans="1:10" ht="18" customHeight="1">
      <c r="A79" s="17">
        <v>2</v>
      </c>
      <c r="B79" s="18" t="s">
        <v>61</v>
      </c>
      <c r="C79" s="47" t="s">
        <v>215</v>
      </c>
      <c r="D79" s="1" t="s">
        <v>34</v>
      </c>
      <c r="E79" s="24">
        <v>2000</v>
      </c>
      <c r="F79" s="25" t="s">
        <v>3</v>
      </c>
      <c r="G79" s="26">
        <v>2350</v>
      </c>
      <c r="H79" s="62">
        <v>1</v>
      </c>
      <c r="I79" s="85" t="s">
        <v>307</v>
      </c>
      <c r="J79" s="28">
        <f t="shared" si="1"/>
        <v>4.7</v>
      </c>
    </row>
    <row r="80" spans="1:10" ht="18" customHeight="1">
      <c r="A80" s="17">
        <v>2</v>
      </c>
      <c r="B80" s="18" t="s">
        <v>62</v>
      </c>
      <c r="C80" s="1" t="s">
        <v>212</v>
      </c>
      <c r="D80" s="1" t="s">
        <v>9</v>
      </c>
      <c r="E80" s="24">
        <v>3000</v>
      </c>
      <c r="F80" s="25" t="s">
        <v>3</v>
      </c>
      <c r="G80" s="26">
        <v>2250</v>
      </c>
      <c r="H80" s="62">
        <v>1</v>
      </c>
      <c r="I80" s="85" t="s">
        <v>306</v>
      </c>
      <c r="J80" s="28">
        <f t="shared" ref="J80:J126" si="2">ROUND(E80*G80*H80/1000000,2)</f>
        <v>6.75</v>
      </c>
    </row>
    <row r="81" spans="1:10" ht="18" customHeight="1">
      <c r="A81" s="17">
        <v>2</v>
      </c>
      <c r="B81" s="18" t="s">
        <v>62</v>
      </c>
      <c r="C81" s="47" t="s">
        <v>213</v>
      </c>
      <c r="D81" s="1" t="s">
        <v>9</v>
      </c>
      <c r="E81" s="24">
        <v>3100</v>
      </c>
      <c r="F81" s="25" t="s">
        <v>3</v>
      </c>
      <c r="G81" s="26">
        <v>2220</v>
      </c>
      <c r="H81" s="62">
        <v>1</v>
      </c>
      <c r="I81" s="85" t="s">
        <v>306</v>
      </c>
      <c r="J81" s="28">
        <f t="shared" si="2"/>
        <v>6.88</v>
      </c>
    </row>
    <row r="82" spans="1:10" ht="18" customHeight="1">
      <c r="A82" s="17">
        <v>2</v>
      </c>
      <c r="B82" s="18" t="s">
        <v>62</v>
      </c>
      <c r="C82" s="47" t="s">
        <v>215</v>
      </c>
      <c r="D82" s="1" t="s">
        <v>34</v>
      </c>
      <c r="E82" s="24">
        <v>2000</v>
      </c>
      <c r="F82" s="25" t="s">
        <v>3</v>
      </c>
      <c r="G82" s="26">
        <v>2350</v>
      </c>
      <c r="H82" s="62">
        <v>1</v>
      </c>
      <c r="I82" s="85" t="s">
        <v>307</v>
      </c>
      <c r="J82" s="28">
        <f t="shared" si="2"/>
        <v>4.7</v>
      </c>
    </row>
    <row r="83" spans="1:10" ht="18" customHeight="1">
      <c r="A83" s="17">
        <v>2</v>
      </c>
      <c r="B83" s="18" t="s">
        <v>63</v>
      </c>
      <c r="C83" s="1" t="s">
        <v>212</v>
      </c>
      <c r="D83" s="1" t="s">
        <v>9</v>
      </c>
      <c r="E83" s="24">
        <v>6000</v>
      </c>
      <c r="F83" s="25" t="s">
        <v>3</v>
      </c>
      <c r="G83" s="26">
        <v>2250</v>
      </c>
      <c r="H83" s="62">
        <v>1</v>
      </c>
      <c r="I83" s="85" t="s">
        <v>306</v>
      </c>
      <c r="J83" s="28">
        <f t="shared" si="2"/>
        <v>13.5</v>
      </c>
    </row>
    <row r="84" spans="1:10" ht="18" customHeight="1">
      <c r="A84" s="17">
        <v>2</v>
      </c>
      <c r="B84" s="18" t="s">
        <v>63</v>
      </c>
      <c r="C84" s="1" t="s">
        <v>212</v>
      </c>
      <c r="D84" s="1" t="s">
        <v>9</v>
      </c>
      <c r="E84" s="24">
        <v>4500</v>
      </c>
      <c r="F84" s="25" t="s">
        <v>3</v>
      </c>
      <c r="G84" s="26">
        <v>1950</v>
      </c>
      <c r="H84" s="62">
        <v>1</v>
      </c>
      <c r="I84" s="85" t="s">
        <v>306</v>
      </c>
      <c r="J84" s="28">
        <f t="shared" si="2"/>
        <v>8.7799999999999994</v>
      </c>
    </row>
    <row r="85" spans="1:10" ht="18" customHeight="1">
      <c r="A85" s="17">
        <v>2</v>
      </c>
      <c r="B85" s="18" t="s">
        <v>64</v>
      </c>
      <c r="C85" s="47" t="s">
        <v>215</v>
      </c>
      <c r="D85" s="1" t="s">
        <v>36</v>
      </c>
      <c r="E85" s="24">
        <v>2500</v>
      </c>
      <c r="F85" s="25" t="s">
        <v>3</v>
      </c>
      <c r="G85" s="26">
        <v>2350</v>
      </c>
      <c r="H85" s="62">
        <v>1</v>
      </c>
      <c r="I85" s="85" t="s">
        <v>307</v>
      </c>
      <c r="J85" s="28">
        <f t="shared" si="2"/>
        <v>5.88</v>
      </c>
    </row>
    <row r="86" spans="1:10" ht="18" customHeight="1">
      <c r="A86" s="17">
        <v>2</v>
      </c>
      <c r="B86" s="18" t="s">
        <v>64</v>
      </c>
      <c r="C86" s="47" t="s">
        <v>215</v>
      </c>
      <c r="D86" s="1" t="s">
        <v>36</v>
      </c>
      <c r="E86" s="24">
        <v>5000</v>
      </c>
      <c r="F86" s="25" t="s">
        <v>3</v>
      </c>
      <c r="G86" s="26">
        <v>2350</v>
      </c>
      <c r="H86" s="62">
        <v>1</v>
      </c>
      <c r="I86" s="85" t="s">
        <v>307</v>
      </c>
      <c r="J86" s="28">
        <f t="shared" si="2"/>
        <v>11.75</v>
      </c>
    </row>
    <row r="87" spans="1:10" ht="18" customHeight="1">
      <c r="A87" s="17">
        <v>2</v>
      </c>
      <c r="B87" s="18" t="s">
        <v>261</v>
      </c>
      <c r="C87" s="47" t="s">
        <v>215</v>
      </c>
      <c r="D87" s="1" t="s">
        <v>36</v>
      </c>
      <c r="E87" s="24">
        <v>2500</v>
      </c>
      <c r="F87" s="25" t="s">
        <v>3</v>
      </c>
      <c r="G87" s="26">
        <v>2350</v>
      </c>
      <c r="H87" s="62">
        <v>1</v>
      </c>
      <c r="I87" s="85" t="s">
        <v>307</v>
      </c>
      <c r="J87" s="28">
        <f t="shared" si="2"/>
        <v>5.88</v>
      </c>
    </row>
    <row r="88" spans="1:10" ht="18" customHeight="1">
      <c r="A88" s="17">
        <v>2</v>
      </c>
      <c r="B88" s="18" t="s">
        <v>65</v>
      </c>
      <c r="C88" s="47" t="s">
        <v>215</v>
      </c>
      <c r="D88" s="1" t="s">
        <v>36</v>
      </c>
      <c r="E88" s="24">
        <v>2000</v>
      </c>
      <c r="F88" s="25" t="s">
        <v>3</v>
      </c>
      <c r="G88" s="26">
        <v>2350</v>
      </c>
      <c r="H88" s="62">
        <v>1</v>
      </c>
      <c r="I88" s="85" t="s">
        <v>307</v>
      </c>
      <c r="J88" s="28">
        <f t="shared" si="2"/>
        <v>4.7</v>
      </c>
    </row>
    <row r="89" spans="1:10" ht="18" customHeight="1">
      <c r="A89" s="17">
        <v>2</v>
      </c>
      <c r="B89" s="18" t="s">
        <v>65</v>
      </c>
      <c r="C89" s="47" t="s">
        <v>215</v>
      </c>
      <c r="D89" s="1" t="s">
        <v>36</v>
      </c>
      <c r="E89" s="24">
        <v>5000</v>
      </c>
      <c r="F89" s="25" t="s">
        <v>3</v>
      </c>
      <c r="G89" s="26">
        <v>2350</v>
      </c>
      <c r="H89" s="62">
        <v>1</v>
      </c>
      <c r="I89" s="85" t="s">
        <v>307</v>
      </c>
      <c r="J89" s="28">
        <f t="shared" si="2"/>
        <v>11.75</v>
      </c>
    </row>
    <row r="90" spans="1:10" ht="18" customHeight="1">
      <c r="A90" s="17">
        <v>2</v>
      </c>
      <c r="B90" s="18" t="s">
        <v>67</v>
      </c>
      <c r="C90" s="1" t="s">
        <v>215</v>
      </c>
      <c r="D90" s="1" t="s">
        <v>36</v>
      </c>
      <c r="E90" s="24">
        <v>1800</v>
      </c>
      <c r="F90" s="25" t="s">
        <v>3</v>
      </c>
      <c r="G90" s="26">
        <v>2350</v>
      </c>
      <c r="H90" s="62">
        <v>2</v>
      </c>
      <c r="I90" s="85" t="s">
        <v>307</v>
      </c>
      <c r="J90" s="28">
        <f t="shared" si="2"/>
        <v>8.4600000000000009</v>
      </c>
    </row>
    <row r="91" spans="1:10" ht="18" customHeight="1">
      <c r="A91" s="17">
        <v>2</v>
      </c>
      <c r="B91" s="18" t="s">
        <v>67</v>
      </c>
      <c r="C91" s="1" t="s">
        <v>212</v>
      </c>
      <c r="D91" s="1" t="s">
        <v>36</v>
      </c>
      <c r="E91" s="24">
        <v>2200</v>
      </c>
      <c r="F91" s="25" t="s">
        <v>3</v>
      </c>
      <c r="G91" s="26">
        <v>2200</v>
      </c>
      <c r="H91" s="62">
        <v>1</v>
      </c>
      <c r="I91" s="85" t="s">
        <v>307</v>
      </c>
      <c r="J91" s="28">
        <f t="shared" si="2"/>
        <v>4.84</v>
      </c>
    </row>
    <row r="92" spans="1:10" ht="18" customHeight="1">
      <c r="A92" s="17">
        <v>2</v>
      </c>
      <c r="B92" s="18" t="s">
        <v>67</v>
      </c>
      <c r="C92" s="1" t="s">
        <v>215</v>
      </c>
      <c r="D92" s="1" t="s">
        <v>36</v>
      </c>
      <c r="E92" s="24">
        <v>2500</v>
      </c>
      <c r="F92" s="25" t="s">
        <v>3</v>
      </c>
      <c r="G92" s="26">
        <v>2350</v>
      </c>
      <c r="H92" s="62">
        <v>1</v>
      </c>
      <c r="I92" s="85" t="s">
        <v>307</v>
      </c>
      <c r="J92" s="28">
        <f t="shared" si="2"/>
        <v>5.88</v>
      </c>
    </row>
    <row r="93" spans="1:10" ht="18" customHeight="1">
      <c r="A93" s="17">
        <v>2</v>
      </c>
      <c r="B93" s="18" t="s">
        <v>67</v>
      </c>
      <c r="C93" s="1" t="s">
        <v>215</v>
      </c>
      <c r="D93" s="1" t="s">
        <v>36</v>
      </c>
      <c r="E93" s="24">
        <v>2500</v>
      </c>
      <c r="F93" s="25" t="s">
        <v>3</v>
      </c>
      <c r="G93" s="26">
        <v>2000</v>
      </c>
      <c r="H93" s="62">
        <v>1</v>
      </c>
      <c r="I93" s="85" t="s">
        <v>307</v>
      </c>
      <c r="J93" s="28">
        <f t="shared" si="2"/>
        <v>5</v>
      </c>
    </row>
    <row r="94" spans="1:10" ht="18" customHeight="1">
      <c r="A94" s="17">
        <v>2</v>
      </c>
      <c r="B94" s="18" t="s">
        <v>39</v>
      </c>
      <c r="C94" s="1" t="s">
        <v>215</v>
      </c>
      <c r="D94" s="1" t="s">
        <v>36</v>
      </c>
      <c r="E94" s="24">
        <v>2200</v>
      </c>
      <c r="F94" s="25" t="s">
        <v>3</v>
      </c>
      <c r="G94" s="26">
        <v>1850</v>
      </c>
      <c r="H94" s="62">
        <v>2</v>
      </c>
      <c r="I94" s="85" t="s">
        <v>307</v>
      </c>
      <c r="J94" s="28">
        <f t="shared" si="2"/>
        <v>8.14</v>
      </c>
    </row>
    <row r="95" spans="1:10" ht="18" customHeight="1">
      <c r="A95" s="17">
        <v>2</v>
      </c>
      <c r="B95" s="18" t="s">
        <v>39</v>
      </c>
      <c r="C95" s="1" t="s">
        <v>212</v>
      </c>
      <c r="D95" s="1" t="s">
        <v>36</v>
      </c>
      <c r="E95" s="24">
        <v>2200</v>
      </c>
      <c r="F95" s="25" t="s">
        <v>3</v>
      </c>
      <c r="G95" s="26">
        <v>2200</v>
      </c>
      <c r="H95" s="62">
        <v>1</v>
      </c>
      <c r="I95" s="85" t="s">
        <v>307</v>
      </c>
      <c r="J95" s="28">
        <f t="shared" si="2"/>
        <v>4.84</v>
      </c>
    </row>
    <row r="96" spans="1:10" ht="18" customHeight="1">
      <c r="A96" s="17">
        <v>2</v>
      </c>
      <c r="B96" s="18" t="s">
        <v>39</v>
      </c>
      <c r="C96" s="1" t="s">
        <v>215</v>
      </c>
      <c r="D96" s="1" t="s">
        <v>36</v>
      </c>
      <c r="E96" s="24">
        <v>2500</v>
      </c>
      <c r="F96" s="25" t="s">
        <v>3</v>
      </c>
      <c r="G96" s="26">
        <v>2350</v>
      </c>
      <c r="H96" s="62">
        <v>1</v>
      </c>
      <c r="I96" s="85" t="s">
        <v>307</v>
      </c>
      <c r="J96" s="28">
        <f t="shared" si="2"/>
        <v>5.88</v>
      </c>
    </row>
    <row r="97" spans="1:10" ht="18" customHeight="1">
      <c r="A97" s="17">
        <v>2</v>
      </c>
      <c r="B97" s="18" t="s">
        <v>39</v>
      </c>
      <c r="C97" s="1" t="s">
        <v>215</v>
      </c>
      <c r="D97" s="1" t="s">
        <v>36</v>
      </c>
      <c r="E97" s="24">
        <v>2500</v>
      </c>
      <c r="F97" s="25" t="s">
        <v>3</v>
      </c>
      <c r="G97" s="26">
        <v>2000</v>
      </c>
      <c r="H97" s="62">
        <v>1</v>
      </c>
      <c r="I97" s="85" t="s">
        <v>307</v>
      </c>
      <c r="J97" s="28">
        <f t="shared" si="2"/>
        <v>5</v>
      </c>
    </row>
    <row r="98" spans="1:10" ht="18" customHeight="1">
      <c r="A98" s="17">
        <v>2</v>
      </c>
      <c r="B98" s="18" t="s">
        <v>68</v>
      </c>
      <c r="C98" s="1" t="s">
        <v>215</v>
      </c>
      <c r="D98" s="1" t="s">
        <v>36</v>
      </c>
      <c r="E98" s="24">
        <v>2500</v>
      </c>
      <c r="F98" s="25" t="s">
        <v>3</v>
      </c>
      <c r="G98" s="26">
        <v>2350</v>
      </c>
      <c r="H98" s="62">
        <v>1</v>
      </c>
      <c r="I98" s="85" t="s">
        <v>307</v>
      </c>
      <c r="J98" s="28">
        <f t="shared" si="2"/>
        <v>5.88</v>
      </c>
    </row>
    <row r="99" spans="1:10" ht="18" customHeight="1">
      <c r="A99" s="17">
        <v>2</v>
      </c>
      <c r="B99" s="18" t="s">
        <v>222</v>
      </c>
      <c r="C99" s="1" t="s">
        <v>259</v>
      </c>
      <c r="D99" s="1" t="s">
        <v>36</v>
      </c>
      <c r="E99" s="24">
        <v>2400</v>
      </c>
      <c r="F99" s="25" t="s">
        <v>3</v>
      </c>
      <c r="G99" s="26">
        <v>1900</v>
      </c>
      <c r="H99" s="62">
        <v>1</v>
      </c>
      <c r="I99" s="85" t="s">
        <v>307</v>
      </c>
      <c r="J99" s="28">
        <f t="shared" si="2"/>
        <v>4.5599999999999996</v>
      </c>
    </row>
    <row r="100" spans="1:10" ht="18" customHeight="1">
      <c r="A100" s="17">
        <v>2</v>
      </c>
      <c r="B100" s="18" t="s">
        <v>69</v>
      </c>
      <c r="C100" s="1" t="s">
        <v>259</v>
      </c>
      <c r="D100" s="1" t="s">
        <v>36</v>
      </c>
      <c r="E100" s="24">
        <v>2100</v>
      </c>
      <c r="F100" s="25" t="s">
        <v>3</v>
      </c>
      <c r="G100" s="26">
        <v>1850</v>
      </c>
      <c r="H100" s="62">
        <v>2</v>
      </c>
      <c r="I100" s="85" t="s">
        <v>307</v>
      </c>
      <c r="J100" s="28">
        <f t="shared" si="2"/>
        <v>7.77</v>
      </c>
    </row>
    <row r="101" spans="1:10" ht="18" customHeight="1">
      <c r="A101" s="17">
        <v>2</v>
      </c>
      <c r="B101" s="18" t="s">
        <v>69</v>
      </c>
      <c r="C101" s="1" t="s">
        <v>259</v>
      </c>
      <c r="D101" s="1" t="s">
        <v>36</v>
      </c>
      <c r="E101" s="24">
        <v>1800</v>
      </c>
      <c r="F101" s="25" t="s">
        <v>3</v>
      </c>
      <c r="G101" s="26">
        <v>1850</v>
      </c>
      <c r="H101" s="62">
        <v>1</v>
      </c>
      <c r="I101" s="85" t="s">
        <v>307</v>
      </c>
      <c r="J101" s="28">
        <f t="shared" si="2"/>
        <v>3.33</v>
      </c>
    </row>
    <row r="102" spans="1:10" ht="18" customHeight="1">
      <c r="A102" s="17">
        <v>2</v>
      </c>
      <c r="B102" s="18" t="s">
        <v>69</v>
      </c>
      <c r="C102" s="1" t="s">
        <v>259</v>
      </c>
      <c r="D102" s="1" t="s">
        <v>36</v>
      </c>
      <c r="E102" s="24">
        <v>3400</v>
      </c>
      <c r="F102" s="25" t="s">
        <v>3</v>
      </c>
      <c r="G102" s="26">
        <v>1850</v>
      </c>
      <c r="H102" s="62">
        <v>1</v>
      </c>
      <c r="I102" s="85" t="s">
        <v>307</v>
      </c>
      <c r="J102" s="28">
        <f t="shared" si="2"/>
        <v>6.29</v>
      </c>
    </row>
    <row r="103" spans="1:10" ht="18" customHeight="1">
      <c r="A103" s="17">
        <v>2</v>
      </c>
      <c r="B103" s="18" t="s">
        <v>70</v>
      </c>
      <c r="C103" s="1" t="s">
        <v>212</v>
      </c>
      <c r="D103" s="1" t="s">
        <v>9</v>
      </c>
      <c r="E103" s="24">
        <v>1900</v>
      </c>
      <c r="F103" s="25" t="s">
        <v>3</v>
      </c>
      <c r="G103" s="26">
        <v>2250</v>
      </c>
      <c r="H103" s="62">
        <v>1</v>
      </c>
      <c r="I103" s="85" t="s">
        <v>307</v>
      </c>
      <c r="J103" s="28">
        <f t="shared" si="2"/>
        <v>4.28</v>
      </c>
    </row>
    <row r="104" spans="1:10" ht="18" customHeight="1">
      <c r="A104" s="17">
        <v>2</v>
      </c>
      <c r="B104" s="18" t="s">
        <v>70</v>
      </c>
      <c r="C104" s="1" t="s">
        <v>212</v>
      </c>
      <c r="D104" s="1" t="s">
        <v>9</v>
      </c>
      <c r="E104" s="24">
        <v>3000</v>
      </c>
      <c r="F104" s="25" t="s">
        <v>3</v>
      </c>
      <c r="G104" s="26">
        <v>2250</v>
      </c>
      <c r="H104" s="62">
        <v>1</v>
      </c>
      <c r="I104" s="85" t="s">
        <v>306</v>
      </c>
      <c r="J104" s="28">
        <f t="shared" si="2"/>
        <v>6.75</v>
      </c>
    </row>
    <row r="105" spans="1:10" ht="18" customHeight="1">
      <c r="A105" s="17">
        <v>2</v>
      </c>
      <c r="B105" s="18" t="s">
        <v>70</v>
      </c>
      <c r="C105" s="1" t="s">
        <v>215</v>
      </c>
      <c r="D105" s="1" t="s">
        <v>36</v>
      </c>
      <c r="E105" s="24">
        <v>2500</v>
      </c>
      <c r="F105" s="25" t="s">
        <v>3</v>
      </c>
      <c r="G105" s="26">
        <v>2350</v>
      </c>
      <c r="H105" s="62">
        <v>1</v>
      </c>
      <c r="I105" s="85" t="s">
        <v>307</v>
      </c>
      <c r="J105" s="28">
        <f t="shared" si="2"/>
        <v>5.88</v>
      </c>
    </row>
    <row r="106" spans="1:10" ht="18" customHeight="1">
      <c r="A106" s="17">
        <v>2</v>
      </c>
      <c r="B106" s="18" t="s">
        <v>70</v>
      </c>
      <c r="C106" s="1" t="s">
        <v>212</v>
      </c>
      <c r="D106" s="1" t="s">
        <v>9</v>
      </c>
      <c r="E106" s="24">
        <v>1900</v>
      </c>
      <c r="F106" s="25" t="s">
        <v>3</v>
      </c>
      <c r="G106" s="26">
        <v>2070</v>
      </c>
      <c r="H106" s="62">
        <v>1</v>
      </c>
      <c r="I106" s="85" t="s">
        <v>307</v>
      </c>
      <c r="J106" s="28">
        <f t="shared" si="2"/>
        <v>3.93</v>
      </c>
    </row>
    <row r="107" spans="1:10" ht="18" customHeight="1">
      <c r="A107" s="17">
        <v>2</v>
      </c>
      <c r="B107" s="18" t="s">
        <v>70</v>
      </c>
      <c r="C107" s="1" t="s">
        <v>213</v>
      </c>
      <c r="D107" s="1" t="s">
        <v>9</v>
      </c>
      <c r="E107" s="24">
        <v>1900</v>
      </c>
      <c r="F107" s="25" t="s">
        <v>3</v>
      </c>
      <c r="G107" s="26">
        <v>2060</v>
      </c>
      <c r="H107" s="62">
        <v>1</v>
      </c>
      <c r="I107" s="85" t="s">
        <v>307</v>
      </c>
      <c r="J107" s="28">
        <f t="shared" si="2"/>
        <v>3.91</v>
      </c>
    </row>
    <row r="108" spans="1:10" ht="18" customHeight="1">
      <c r="A108" s="17">
        <v>2</v>
      </c>
      <c r="B108" s="18" t="s">
        <v>70</v>
      </c>
      <c r="C108" s="1" t="s">
        <v>213</v>
      </c>
      <c r="D108" s="1" t="s">
        <v>9</v>
      </c>
      <c r="E108" s="24">
        <v>2800</v>
      </c>
      <c r="F108" s="25" t="s">
        <v>3</v>
      </c>
      <c r="G108" s="26">
        <v>2240</v>
      </c>
      <c r="H108" s="62">
        <v>1</v>
      </c>
      <c r="I108" s="85" t="s">
        <v>306</v>
      </c>
      <c r="J108" s="28">
        <f t="shared" si="2"/>
        <v>6.27</v>
      </c>
    </row>
    <row r="109" spans="1:10" ht="18" customHeight="1">
      <c r="A109" s="17">
        <v>2</v>
      </c>
      <c r="B109" s="18" t="s">
        <v>70</v>
      </c>
      <c r="C109" s="1" t="s">
        <v>213</v>
      </c>
      <c r="D109" s="1" t="s">
        <v>9</v>
      </c>
      <c r="E109" s="24">
        <v>1900</v>
      </c>
      <c r="F109" s="25" t="s">
        <v>3</v>
      </c>
      <c r="G109" s="26">
        <v>2240</v>
      </c>
      <c r="H109" s="62">
        <v>1</v>
      </c>
      <c r="I109" s="85" t="s">
        <v>307</v>
      </c>
      <c r="J109" s="28">
        <f t="shared" si="2"/>
        <v>4.26</v>
      </c>
    </row>
    <row r="110" spans="1:10" ht="18" customHeight="1">
      <c r="A110" s="17">
        <v>2</v>
      </c>
      <c r="B110" s="18" t="s">
        <v>70</v>
      </c>
      <c r="C110" s="1" t="s">
        <v>71</v>
      </c>
      <c r="D110" s="1" t="s">
        <v>9</v>
      </c>
      <c r="E110" s="24">
        <v>1310</v>
      </c>
      <c r="F110" s="25" t="s">
        <v>3</v>
      </c>
      <c r="G110" s="26">
        <v>2100</v>
      </c>
      <c r="H110" s="62">
        <v>2</v>
      </c>
      <c r="I110" s="85" t="s">
        <v>308</v>
      </c>
      <c r="J110" s="28">
        <f t="shared" si="2"/>
        <v>5.5</v>
      </c>
    </row>
    <row r="111" spans="1:10" ht="18" customHeight="1">
      <c r="A111" s="17">
        <v>2</v>
      </c>
      <c r="B111" s="18" t="s">
        <v>72</v>
      </c>
      <c r="C111" s="1" t="s">
        <v>212</v>
      </c>
      <c r="D111" s="1" t="s">
        <v>9</v>
      </c>
      <c r="E111" s="24">
        <v>5000</v>
      </c>
      <c r="F111" s="25" t="s">
        <v>3</v>
      </c>
      <c r="G111" s="26">
        <v>2250</v>
      </c>
      <c r="H111" s="62">
        <v>1</v>
      </c>
      <c r="I111" s="85" t="s">
        <v>306</v>
      </c>
      <c r="J111" s="28">
        <f t="shared" si="2"/>
        <v>11.25</v>
      </c>
    </row>
    <row r="112" spans="1:10" ht="18" customHeight="1">
      <c r="A112" s="17">
        <v>2</v>
      </c>
      <c r="B112" s="18" t="s">
        <v>72</v>
      </c>
      <c r="C112" s="1" t="s">
        <v>215</v>
      </c>
      <c r="D112" s="1" t="s">
        <v>36</v>
      </c>
      <c r="E112" s="24">
        <v>2500</v>
      </c>
      <c r="F112" s="25" t="s">
        <v>3</v>
      </c>
      <c r="G112" s="26">
        <v>2350</v>
      </c>
      <c r="H112" s="62">
        <v>1</v>
      </c>
      <c r="I112" s="85" t="s">
        <v>307</v>
      </c>
      <c r="J112" s="28">
        <f t="shared" si="2"/>
        <v>5.88</v>
      </c>
    </row>
    <row r="113" spans="1:10" ht="18" customHeight="1">
      <c r="A113" s="17">
        <v>2</v>
      </c>
      <c r="B113" s="18" t="s">
        <v>72</v>
      </c>
      <c r="C113" s="1" t="s">
        <v>212</v>
      </c>
      <c r="D113" s="1" t="s">
        <v>9</v>
      </c>
      <c r="E113" s="24">
        <v>1900</v>
      </c>
      <c r="F113" s="25" t="s">
        <v>3</v>
      </c>
      <c r="G113" s="26">
        <v>2070</v>
      </c>
      <c r="H113" s="62">
        <v>1</v>
      </c>
      <c r="I113" s="85" t="s">
        <v>307</v>
      </c>
      <c r="J113" s="28">
        <f t="shared" si="2"/>
        <v>3.93</v>
      </c>
    </row>
    <row r="114" spans="1:10" ht="18" customHeight="1">
      <c r="A114" s="17">
        <v>2</v>
      </c>
      <c r="B114" s="18" t="s">
        <v>72</v>
      </c>
      <c r="C114" s="1" t="s">
        <v>213</v>
      </c>
      <c r="D114" s="1" t="s">
        <v>9</v>
      </c>
      <c r="E114" s="24">
        <v>1900</v>
      </c>
      <c r="F114" s="25" t="s">
        <v>3</v>
      </c>
      <c r="G114" s="26">
        <v>2060</v>
      </c>
      <c r="H114" s="62">
        <v>1</v>
      </c>
      <c r="I114" s="85" t="s">
        <v>307</v>
      </c>
      <c r="J114" s="28">
        <f t="shared" si="2"/>
        <v>3.91</v>
      </c>
    </row>
    <row r="115" spans="1:10" ht="18" customHeight="1">
      <c r="A115" s="17">
        <v>2</v>
      </c>
      <c r="B115" s="18" t="s">
        <v>72</v>
      </c>
      <c r="C115" s="1" t="s">
        <v>213</v>
      </c>
      <c r="D115" s="1" t="s">
        <v>9</v>
      </c>
      <c r="E115" s="24">
        <v>4800</v>
      </c>
      <c r="F115" s="25" t="s">
        <v>3</v>
      </c>
      <c r="G115" s="26">
        <v>2240</v>
      </c>
      <c r="H115" s="62">
        <v>1</v>
      </c>
      <c r="I115" s="85" t="s">
        <v>306</v>
      </c>
      <c r="J115" s="28">
        <f t="shared" si="2"/>
        <v>10.75</v>
      </c>
    </row>
    <row r="116" spans="1:10" ht="18" customHeight="1">
      <c r="A116" s="17">
        <v>2</v>
      </c>
      <c r="B116" s="18" t="s">
        <v>73</v>
      </c>
      <c r="C116" s="1" t="s">
        <v>215</v>
      </c>
      <c r="D116" s="1" t="s">
        <v>36</v>
      </c>
      <c r="E116" s="24">
        <v>1500</v>
      </c>
      <c r="F116" s="25" t="s">
        <v>3</v>
      </c>
      <c r="G116" s="26">
        <v>2100</v>
      </c>
      <c r="H116" s="62">
        <v>2</v>
      </c>
      <c r="I116" s="85" t="s">
        <v>307</v>
      </c>
      <c r="J116" s="28">
        <f t="shared" si="2"/>
        <v>6.3</v>
      </c>
    </row>
    <row r="117" spans="1:10" ht="18" customHeight="1">
      <c r="A117" s="17">
        <v>2</v>
      </c>
      <c r="B117" s="18" t="s">
        <v>74</v>
      </c>
      <c r="C117" s="1" t="s">
        <v>221</v>
      </c>
      <c r="D117" s="1" t="s">
        <v>36</v>
      </c>
      <c r="E117" s="24">
        <v>1500</v>
      </c>
      <c r="F117" s="25" t="s">
        <v>3</v>
      </c>
      <c r="G117" s="26">
        <v>2100</v>
      </c>
      <c r="H117" s="62">
        <v>2</v>
      </c>
      <c r="I117" s="85" t="s">
        <v>307</v>
      </c>
      <c r="J117" s="28">
        <f t="shared" si="2"/>
        <v>6.3</v>
      </c>
    </row>
    <row r="118" spans="1:10" ht="18" customHeight="1">
      <c r="A118" s="17">
        <v>2</v>
      </c>
      <c r="B118" s="18" t="s">
        <v>75</v>
      </c>
      <c r="C118" s="1" t="s">
        <v>71</v>
      </c>
      <c r="D118" s="1" t="s">
        <v>76</v>
      </c>
      <c r="E118" s="24">
        <v>1370</v>
      </c>
      <c r="F118" s="25" t="s">
        <v>3</v>
      </c>
      <c r="G118" s="26">
        <v>2000</v>
      </c>
      <c r="H118" s="62">
        <v>2</v>
      </c>
      <c r="I118" s="85" t="s">
        <v>308</v>
      </c>
      <c r="J118" s="28">
        <f t="shared" si="2"/>
        <v>5.48</v>
      </c>
    </row>
    <row r="119" spans="1:10" ht="18" customHeight="1">
      <c r="A119" s="17">
        <v>2</v>
      </c>
      <c r="B119" s="18" t="s">
        <v>77</v>
      </c>
      <c r="C119" s="1" t="s">
        <v>215</v>
      </c>
      <c r="D119" s="1" t="s">
        <v>36</v>
      </c>
      <c r="E119" s="24">
        <v>1600</v>
      </c>
      <c r="F119" s="25" t="s">
        <v>3</v>
      </c>
      <c r="G119" s="26">
        <v>2350</v>
      </c>
      <c r="H119" s="62">
        <v>1</v>
      </c>
      <c r="I119" s="85" t="s">
        <v>307</v>
      </c>
      <c r="J119" s="28">
        <f t="shared" si="2"/>
        <v>3.76</v>
      </c>
    </row>
    <row r="120" spans="1:10" ht="18" customHeight="1">
      <c r="A120" s="17">
        <v>3</v>
      </c>
      <c r="B120" s="18" t="s">
        <v>78</v>
      </c>
      <c r="C120" s="1" t="s">
        <v>212</v>
      </c>
      <c r="D120" s="1" t="s">
        <v>223</v>
      </c>
      <c r="E120" s="24">
        <v>3000</v>
      </c>
      <c r="F120" s="25" t="s">
        <v>3</v>
      </c>
      <c r="G120" s="26">
        <v>2250</v>
      </c>
      <c r="H120" s="62">
        <v>1</v>
      </c>
      <c r="I120" s="85" t="s">
        <v>306</v>
      </c>
      <c r="J120" s="28">
        <f t="shared" si="2"/>
        <v>6.75</v>
      </c>
    </row>
    <row r="121" spans="1:10" ht="18" customHeight="1">
      <c r="A121" s="17">
        <v>3</v>
      </c>
      <c r="B121" s="18" t="s">
        <v>78</v>
      </c>
      <c r="C121" s="1" t="s">
        <v>215</v>
      </c>
      <c r="D121" s="1" t="s">
        <v>224</v>
      </c>
      <c r="E121" s="24">
        <v>3700</v>
      </c>
      <c r="F121" s="25" t="s">
        <v>3</v>
      </c>
      <c r="G121" s="26">
        <v>2350</v>
      </c>
      <c r="H121" s="62">
        <v>1</v>
      </c>
      <c r="I121" s="85" t="s">
        <v>307</v>
      </c>
      <c r="J121" s="28">
        <f t="shared" si="2"/>
        <v>8.6999999999999993</v>
      </c>
    </row>
    <row r="122" spans="1:10" ht="18" customHeight="1">
      <c r="A122" s="17">
        <v>3</v>
      </c>
      <c r="B122" s="18" t="s">
        <v>78</v>
      </c>
      <c r="C122" s="1" t="s">
        <v>212</v>
      </c>
      <c r="D122" s="1" t="s">
        <v>223</v>
      </c>
      <c r="E122" s="24">
        <v>3000</v>
      </c>
      <c r="F122" s="25" t="s">
        <v>3</v>
      </c>
      <c r="G122" s="26">
        <v>2250</v>
      </c>
      <c r="H122" s="62">
        <v>1</v>
      </c>
      <c r="I122" s="85" t="s">
        <v>306</v>
      </c>
      <c r="J122" s="28">
        <f t="shared" si="2"/>
        <v>6.75</v>
      </c>
    </row>
    <row r="123" spans="1:10" ht="18" customHeight="1">
      <c r="A123" s="17">
        <v>3</v>
      </c>
      <c r="B123" s="18" t="s">
        <v>78</v>
      </c>
      <c r="C123" s="1" t="s">
        <v>214</v>
      </c>
      <c r="D123" s="1" t="s">
        <v>224</v>
      </c>
      <c r="E123" s="24">
        <v>6300</v>
      </c>
      <c r="F123" s="25" t="s">
        <v>3</v>
      </c>
      <c r="G123" s="26">
        <v>2350</v>
      </c>
      <c r="H123" s="62">
        <v>1</v>
      </c>
      <c r="I123" s="85" t="s">
        <v>307</v>
      </c>
      <c r="J123" s="28">
        <f t="shared" si="2"/>
        <v>14.81</v>
      </c>
    </row>
    <row r="124" spans="1:10" ht="18" customHeight="1">
      <c r="A124" s="17">
        <v>3</v>
      </c>
      <c r="B124" s="18" t="s">
        <v>78</v>
      </c>
      <c r="C124" s="1" t="s">
        <v>212</v>
      </c>
      <c r="D124" s="1" t="s">
        <v>223</v>
      </c>
      <c r="E124" s="24">
        <v>3000</v>
      </c>
      <c r="F124" s="25" t="s">
        <v>3</v>
      </c>
      <c r="G124" s="26">
        <v>2250</v>
      </c>
      <c r="H124" s="62">
        <v>1</v>
      </c>
      <c r="I124" s="85" t="s">
        <v>306</v>
      </c>
      <c r="J124" s="28">
        <f t="shared" si="2"/>
        <v>6.75</v>
      </c>
    </row>
    <row r="125" spans="1:10" ht="18" customHeight="1">
      <c r="A125" s="17">
        <v>3</v>
      </c>
      <c r="B125" s="18" t="s">
        <v>78</v>
      </c>
      <c r="C125" s="1" t="s">
        <v>214</v>
      </c>
      <c r="D125" s="1" t="s">
        <v>224</v>
      </c>
      <c r="E125" s="24">
        <v>6000</v>
      </c>
      <c r="F125" s="25" t="s">
        <v>3</v>
      </c>
      <c r="G125" s="26">
        <v>2350</v>
      </c>
      <c r="H125" s="62">
        <v>1</v>
      </c>
      <c r="I125" s="85" t="s">
        <v>307</v>
      </c>
      <c r="J125" s="28">
        <f t="shared" si="2"/>
        <v>14.1</v>
      </c>
    </row>
    <row r="126" spans="1:10" ht="18" customHeight="1">
      <c r="A126" s="17">
        <v>3</v>
      </c>
      <c r="B126" s="18" t="s">
        <v>78</v>
      </c>
      <c r="C126" s="1" t="s">
        <v>214</v>
      </c>
      <c r="D126" s="1" t="s">
        <v>224</v>
      </c>
      <c r="E126" s="24">
        <v>3200</v>
      </c>
      <c r="F126" s="25" t="s">
        <v>3</v>
      </c>
      <c r="G126" s="26">
        <v>2350</v>
      </c>
      <c r="H126" s="62">
        <v>1</v>
      </c>
      <c r="I126" s="85" t="s">
        <v>307</v>
      </c>
      <c r="J126" s="28">
        <f t="shared" si="2"/>
        <v>7.52</v>
      </c>
    </row>
    <row r="127" spans="1:10" ht="18" customHeight="1">
      <c r="A127" s="17">
        <v>3</v>
      </c>
      <c r="B127" s="18" t="s">
        <v>79</v>
      </c>
      <c r="C127" s="1" t="s">
        <v>212</v>
      </c>
      <c r="D127" s="1" t="s">
        <v>9</v>
      </c>
      <c r="E127" s="24">
        <v>3000</v>
      </c>
      <c r="F127" s="25" t="s">
        <v>3</v>
      </c>
      <c r="G127" s="26">
        <v>2250</v>
      </c>
      <c r="H127" s="62">
        <v>1</v>
      </c>
      <c r="I127" s="85" t="s">
        <v>306</v>
      </c>
      <c r="J127" s="28">
        <f t="shared" ref="J127:J189" si="3">ROUND(E127*G127*H127/1000000,2)</f>
        <v>6.75</v>
      </c>
    </row>
    <row r="128" spans="1:10" ht="18" customHeight="1">
      <c r="A128" s="17">
        <v>3</v>
      </c>
      <c r="B128" s="18" t="s">
        <v>79</v>
      </c>
      <c r="C128" s="1" t="s">
        <v>215</v>
      </c>
      <c r="D128" s="1" t="s">
        <v>36</v>
      </c>
      <c r="E128" s="24">
        <v>3700</v>
      </c>
      <c r="F128" s="25" t="s">
        <v>3</v>
      </c>
      <c r="G128" s="26">
        <v>2350</v>
      </c>
      <c r="H128" s="62">
        <v>1</v>
      </c>
      <c r="I128" s="85" t="s">
        <v>307</v>
      </c>
      <c r="J128" s="28">
        <f t="shared" si="3"/>
        <v>8.6999999999999993</v>
      </c>
    </row>
    <row r="129" spans="1:10" ht="18" customHeight="1">
      <c r="A129" s="17">
        <v>3</v>
      </c>
      <c r="B129" s="18" t="s">
        <v>80</v>
      </c>
      <c r="C129" s="1" t="s">
        <v>212</v>
      </c>
      <c r="D129" s="1" t="s">
        <v>9</v>
      </c>
      <c r="E129" s="24">
        <v>6000</v>
      </c>
      <c r="F129" s="25" t="s">
        <v>3</v>
      </c>
      <c r="G129" s="26">
        <v>2250</v>
      </c>
      <c r="H129" s="62">
        <v>1</v>
      </c>
      <c r="I129" s="85" t="s">
        <v>306</v>
      </c>
      <c r="J129" s="28">
        <f t="shared" si="3"/>
        <v>13.5</v>
      </c>
    </row>
    <row r="130" spans="1:10" ht="18" customHeight="1">
      <c r="A130" s="17">
        <v>3</v>
      </c>
      <c r="B130" s="18" t="s">
        <v>80</v>
      </c>
      <c r="C130" s="1" t="s">
        <v>217</v>
      </c>
      <c r="D130" s="1" t="s">
        <v>36</v>
      </c>
      <c r="E130" s="24">
        <v>5300</v>
      </c>
      <c r="F130" s="25" t="s">
        <v>3</v>
      </c>
      <c r="G130" s="26">
        <v>2350</v>
      </c>
      <c r="H130" s="62">
        <v>4</v>
      </c>
      <c r="I130" s="85" t="s">
        <v>307</v>
      </c>
      <c r="J130" s="28">
        <f t="shared" si="3"/>
        <v>49.82</v>
      </c>
    </row>
    <row r="131" spans="1:10" ht="18" customHeight="1">
      <c r="A131" s="17">
        <v>3</v>
      </c>
      <c r="B131" s="18" t="s">
        <v>80</v>
      </c>
      <c r="C131" s="1" t="s">
        <v>71</v>
      </c>
      <c r="D131" s="1" t="s">
        <v>81</v>
      </c>
      <c r="E131" s="24">
        <v>750</v>
      </c>
      <c r="F131" s="25" t="s">
        <v>3</v>
      </c>
      <c r="G131" s="26">
        <v>910</v>
      </c>
      <c r="H131" s="62">
        <v>2</v>
      </c>
      <c r="I131" s="85" t="s">
        <v>308</v>
      </c>
      <c r="J131" s="28">
        <f t="shared" si="3"/>
        <v>1.37</v>
      </c>
    </row>
    <row r="132" spans="1:10" ht="18" customHeight="1">
      <c r="A132" s="17">
        <v>3</v>
      </c>
      <c r="B132" s="18" t="s">
        <v>80</v>
      </c>
      <c r="C132" s="1" t="s">
        <v>71</v>
      </c>
      <c r="D132" s="1" t="s">
        <v>82</v>
      </c>
      <c r="E132" s="24">
        <v>390</v>
      </c>
      <c r="F132" s="25" t="s">
        <v>3</v>
      </c>
      <c r="G132" s="26">
        <v>910</v>
      </c>
      <c r="H132" s="62">
        <v>2</v>
      </c>
      <c r="I132" s="85" t="s">
        <v>308</v>
      </c>
      <c r="J132" s="28">
        <f t="shared" si="3"/>
        <v>0.71</v>
      </c>
    </row>
    <row r="133" spans="1:10" ht="18" customHeight="1">
      <c r="A133" s="17">
        <v>3</v>
      </c>
      <c r="B133" s="18" t="s">
        <v>83</v>
      </c>
      <c r="C133" s="1" t="s">
        <v>212</v>
      </c>
      <c r="D133" s="1" t="s">
        <v>9</v>
      </c>
      <c r="E133" s="24">
        <v>6000</v>
      </c>
      <c r="F133" s="25" t="s">
        <v>3</v>
      </c>
      <c r="G133" s="26">
        <v>2250</v>
      </c>
      <c r="H133" s="62">
        <v>1</v>
      </c>
      <c r="I133" s="85" t="s">
        <v>306</v>
      </c>
      <c r="J133" s="28">
        <f t="shared" si="3"/>
        <v>13.5</v>
      </c>
    </row>
    <row r="134" spans="1:10" ht="18" customHeight="1">
      <c r="A134" s="17">
        <v>3</v>
      </c>
      <c r="B134" s="18" t="s">
        <v>83</v>
      </c>
      <c r="C134" s="1" t="s">
        <v>217</v>
      </c>
      <c r="D134" s="1" t="s">
        <v>36</v>
      </c>
      <c r="E134" s="24">
        <v>5300</v>
      </c>
      <c r="F134" s="25" t="s">
        <v>3</v>
      </c>
      <c r="G134" s="26">
        <v>2350</v>
      </c>
      <c r="H134" s="62">
        <v>4</v>
      </c>
      <c r="I134" s="85" t="s">
        <v>307</v>
      </c>
      <c r="J134" s="28">
        <f t="shared" si="3"/>
        <v>49.82</v>
      </c>
    </row>
    <row r="135" spans="1:10" ht="18" customHeight="1">
      <c r="A135" s="17">
        <v>3</v>
      </c>
      <c r="B135" s="18" t="s">
        <v>83</v>
      </c>
      <c r="C135" s="1" t="s">
        <v>71</v>
      </c>
      <c r="D135" s="1" t="s">
        <v>81</v>
      </c>
      <c r="E135" s="24">
        <v>750</v>
      </c>
      <c r="F135" s="25" t="s">
        <v>3</v>
      </c>
      <c r="G135" s="26">
        <v>910</v>
      </c>
      <c r="H135" s="62">
        <v>2</v>
      </c>
      <c r="I135" s="85" t="s">
        <v>308</v>
      </c>
      <c r="J135" s="28">
        <f t="shared" si="3"/>
        <v>1.37</v>
      </c>
    </row>
    <row r="136" spans="1:10" ht="18" customHeight="1">
      <c r="A136" s="17">
        <v>3</v>
      </c>
      <c r="B136" s="18" t="s">
        <v>83</v>
      </c>
      <c r="C136" s="1" t="s">
        <v>71</v>
      </c>
      <c r="D136" s="1" t="s">
        <v>82</v>
      </c>
      <c r="E136" s="24">
        <v>390</v>
      </c>
      <c r="F136" s="25" t="s">
        <v>3</v>
      </c>
      <c r="G136" s="26">
        <v>910</v>
      </c>
      <c r="H136" s="62">
        <v>2</v>
      </c>
      <c r="I136" s="85" t="s">
        <v>308</v>
      </c>
      <c r="J136" s="28">
        <f t="shared" si="3"/>
        <v>0.71</v>
      </c>
    </row>
    <row r="137" spans="1:10" ht="18" customHeight="1">
      <c r="A137" s="17">
        <v>3</v>
      </c>
      <c r="B137" s="18" t="s">
        <v>84</v>
      </c>
      <c r="C137" s="1" t="s">
        <v>212</v>
      </c>
      <c r="D137" s="1" t="s">
        <v>9</v>
      </c>
      <c r="E137" s="24">
        <v>6000</v>
      </c>
      <c r="F137" s="25" t="s">
        <v>3</v>
      </c>
      <c r="G137" s="26">
        <v>2250</v>
      </c>
      <c r="H137" s="62">
        <v>1</v>
      </c>
      <c r="I137" s="85" t="s">
        <v>306</v>
      </c>
      <c r="J137" s="28">
        <f t="shared" si="3"/>
        <v>13.5</v>
      </c>
    </row>
    <row r="138" spans="1:10" ht="18" customHeight="1">
      <c r="A138" s="17">
        <v>3</v>
      </c>
      <c r="B138" s="18" t="s">
        <v>84</v>
      </c>
      <c r="C138" s="1" t="s">
        <v>217</v>
      </c>
      <c r="D138" s="1" t="s">
        <v>36</v>
      </c>
      <c r="E138" s="24">
        <v>5300</v>
      </c>
      <c r="F138" s="25" t="s">
        <v>3</v>
      </c>
      <c r="G138" s="26">
        <v>2350</v>
      </c>
      <c r="H138" s="62">
        <v>4</v>
      </c>
      <c r="I138" s="85" t="s">
        <v>307</v>
      </c>
      <c r="J138" s="28">
        <f t="shared" si="3"/>
        <v>49.82</v>
      </c>
    </row>
    <row r="139" spans="1:10" ht="18" customHeight="1">
      <c r="A139" s="17">
        <v>3</v>
      </c>
      <c r="B139" s="18" t="s">
        <v>84</v>
      </c>
      <c r="C139" s="1" t="s">
        <v>71</v>
      </c>
      <c r="D139" s="1" t="s">
        <v>81</v>
      </c>
      <c r="E139" s="24">
        <v>750</v>
      </c>
      <c r="F139" s="25" t="s">
        <v>3</v>
      </c>
      <c r="G139" s="26">
        <v>910</v>
      </c>
      <c r="H139" s="62">
        <v>2</v>
      </c>
      <c r="I139" s="85" t="s">
        <v>308</v>
      </c>
      <c r="J139" s="28">
        <f t="shared" si="3"/>
        <v>1.37</v>
      </c>
    </row>
    <row r="140" spans="1:10" ht="18" customHeight="1">
      <c r="A140" s="17">
        <v>3</v>
      </c>
      <c r="B140" s="18" t="s">
        <v>84</v>
      </c>
      <c r="C140" s="1" t="s">
        <v>71</v>
      </c>
      <c r="D140" s="1" t="s">
        <v>82</v>
      </c>
      <c r="E140" s="24">
        <v>390</v>
      </c>
      <c r="F140" s="25" t="s">
        <v>3</v>
      </c>
      <c r="G140" s="26">
        <v>910</v>
      </c>
      <c r="H140" s="62">
        <v>2</v>
      </c>
      <c r="I140" s="85" t="s">
        <v>308</v>
      </c>
      <c r="J140" s="28">
        <f t="shared" si="3"/>
        <v>0.71</v>
      </c>
    </row>
    <row r="141" spans="1:10" ht="18" customHeight="1">
      <c r="A141" s="17">
        <v>3</v>
      </c>
      <c r="B141" s="18" t="s">
        <v>85</v>
      </c>
      <c r="C141" s="1" t="s">
        <v>212</v>
      </c>
      <c r="D141" s="1" t="s">
        <v>9</v>
      </c>
      <c r="E141" s="24">
        <v>6000</v>
      </c>
      <c r="F141" s="25" t="s">
        <v>3</v>
      </c>
      <c r="G141" s="26">
        <v>2250</v>
      </c>
      <c r="H141" s="62">
        <v>1</v>
      </c>
      <c r="I141" s="85" t="s">
        <v>306</v>
      </c>
      <c r="J141" s="28">
        <f t="shared" si="3"/>
        <v>13.5</v>
      </c>
    </row>
    <row r="142" spans="1:10" ht="18" customHeight="1">
      <c r="A142" s="17">
        <v>3</v>
      </c>
      <c r="B142" s="18" t="s">
        <v>85</v>
      </c>
      <c r="C142" s="1" t="s">
        <v>217</v>
      </c>
      <c r="D142" s="1" t="s">
        <v>36</v>
      </c>
      <c r="E142" s="24">
        <v>5300</v>
      </c>
      <c r="F142" s="25" t="s">
        <v>3</v>
      </c>
      <c r="G142" s="26">
        <v>2350</v>
      </c>
      <c r="H142" s="62">
        <v>4</v>
      </c>
      <c r="I142" s="85" t="s">
        <v>307</v>
      </c>
      <c r="J142" s="28">
        <f t="shared" si="3"/>
        <v>49.82</v>
      </c>
    </row>
    <row r="143" spans="1:10" ht="18" customHeight="1">
      <c r="A143" s="17">
        <v>3</v>
      </c>
      <c r="B143" s="18" t="s">
        <v>85</v>
      </c>
      <c r="C143" s="1" t="s">
        <v>71</v>
      </c>
      <c r="D143" s="1" t="s">
        <v>81</v>
      </c>
      <c r="E143" s="24">
        <v>750</v>
      </c>
      <c r="F143" s="25" t="s">
        <v>3</v>
      </c>
      <c r="G143" s="26">
        <v>910</v>
      </c>
      <c r="H143" s="62">
        <v>2</v>
      </c>
      <c r="I143" s="85" t="s">
        <v>308</v>
      </c>
      <c r="J143" s="28">
        <f t="shared" si="3"/>
        <v>1.37</v>
      </c>
    </row>
    <row r="144" spans="1:10" ht="18" customHeight="1">
      <c r="A144" s="17">
        <v>3</v>
      </c>
      <c r="B144" s="18" t="s">
        <v>85</v>
      </c>
      <c r="C144" s="1" t="s">
        <v>71</v>
      </c>
      <c r="D144" s="1" t="s">
        <v>82</v>
      </c>
      <c r="E144" s="24">
        <v>390</v>
      </c>
      <c r="F144" s="25" t="s">
        <v>3</v>
      </c>
      <c r="G144" s="26">
        <v>910</v>
      </c>
      <c r="H144" s="62">
        <v>2</v>
      </c>
      <c r="I144" s="85" t="s">
        <v>308</v>
      </c>
      <c r="J144" s="28">
        <f t="shared" si="3"/>
        <v>0.71</v>
      </c>
    </row>
    <row r="145" spans="1:10" ht="18" customHeight="1">
      <c r="A145" s="17">
        <v>3</v>
      </c>
      <c r="B145" s="18" t="s">
        <v>86</v>
      </c>
      <c r="C145" s="1" t="s">
        <v>212</v>
      </c>
      <c r="D145" s="1" t="s">
        <v>9</v>
      </c>
      <c r="E145" s="24">
        <v>3000</v>
      </c>
      <c r="F145" s="25" t="s">
        <v>3</v>
      </c>
      <c r="G145" s="26">
        <v>2250</v>
      </c>
      <c r="H145" s="62">
        <v>1</v>
      </c>
      <c r="I145" s="85" t="s">
        <v>306</v>
      </c>
      <c r="J145" s="28">
        <f t="shared" si="3"/>
        <v>6.75</v>
      </c>
    </row>
    <row r="146" spans="1:10" ht="18" customHeight="1">
      <c r="A146" s="17">
        <v>3</v>
      </c>
      <c r="B146" s="18" t="s">
        <v>86</v>
      </c>
      <c r="C146" s="1" t="s">
        <v>217</v>
      </c>
      <c r="D146" s="1" t="s">
        <v>36</v>
      </c>
      <c r="E146" s="24">
        <v>2000</v>
      </c>
      <c r="F146" s="25" t="s">
        <v>3</v>
      </c>
      <c r="G146" s="26">
        <v>2350</v>
      </c>
      <c r="H146" s="62">
        <v>1</v>
      </c>
      <c r="I146" s="85" t="s">
        <v>307</v>
      </c>
      <c r="J146" s="28">
        <f t="shared" si="3"/>
        <v>4.7</v>
      </c>
    </row>
    <row r="147" spans="1:10" ht="18" customHeight="1">
      <c r="A147" s="17">
        <v>3</v>
      </c>
      <c r="B147" s="18" t="s">
        <v>87</v>
      </c>
      <c r="C147" s="1" t="s">
        <v>212</v>
      </c>
      <c r="D147" s="1" t="s">
        <v>9</v>
      </c>
      <c r="E147" s="24">
        <v>3000</v>
      </c>
      <c r="F147" s="25" t="s">
        <v>3</v>
      </c>
      <c r="G147" s="26">
        <v>2250</v>
      </c>
      <c r="H147" s="62">
        <v>1</v>
      </c>
      <c r="I147" s="85" t="s">
        <v>306</v>
      </c>
      <c r="J147" s="28">
        <f t="shared" si="3"/>
        <v>6.75</v>
      </c>
    </row>
    <row r="148" spans="1:10" ht="18" customHeight="1">
      <c r="A148" s="17">
        <v>3</v>
      </c>
      <c r="B148" s="18" t="s">
        <v>87</v>
      </c>
      <c r="C148" s="1" t="s">
        <v>217</v>
      </c>
      <c r="D148" s="1" t="s">
        <v>36</v>
      </c>
      <c r="E148" s="24">
        <v>2000</v>
      </c>
      <c r="F148" s="25" t="s">
        <v>3</v>
      </c>
      <c r="G148" s="26">
        <v>2350</v>
      </c>
      <c r="H148" s="62">
        <v>1</v>
      </c>
      <c r="I148" s="85" t="s">
        <v>307</v>
      </c>
      <c r="J148" s="28">
        <f t="shared" si="3"/>
        <v>4.7</v>
      </c>
    </row>
    <row r="149" spans="1:10" ht="18" customHeight="1">
      <c r="A149" s="17">
        <v>3</v>
      </c>
      <c r="B149" s="18" t="s">
        <v>88</v>
      </c>
      <c r="C149" s="1" t="s">
        <v>212</v>
      </c>
      <c r="D149" s="1" t="s">
        <v>9</v>
      </c>
      <c r="E149" s="24">
        <v>3000</v>
      </c>
      <c r="F149" s="25" t="s">
        <v>3</v>
      </c>
      <c r="G149" s="26">
        <v>2250</v>
      </c>
      <c r="H149" s="62">
        <v>1</v>
      </c>
      <c r="I149" s="85" t="s">
        <v>306</v>
      </c>
      <c r="J149" s="28">
        <f t="shared" si="3"/>
        <v>6.75</v>
      </c>
    </row>
    <row r="150" spans="1:10" ht="18" customHeight="1">
      <c r="A150" s="17">
        <v>3</v>
      </c>
      <c r="B150" s="18" t="s">
        <v>88</v>
      </c>
      <c r="C150" s="1" t="s">
        <v>217</v>
      </c>
      <c r="D150" s="1" t="s">
        <v>36</v>
      </c>
      <c r="E150" s="24">
        <v>2000</v>
      </c>
      <c r="F150" s="25" t="s">
        <v>3</v>
      </c>
      <c r="G150" s="26">
        <v>2350</v>
      </c>
      <c r="H150" s="62">
        <v>1</v>
      </c>
      <c r="I150" s="85" t="s">
        <v>307</v>
      </c>
      <c r="J150" s="28">
        <f t="shared" si="3"/>
        <v>4.7</v>
      </c>
    </row>
    <row r="151" spans="1:10" ht="18" customHeight="1">
      <c r="A151" s="17">
        <v>3</v>
      </c>
      <c r="B151" s="18" t="s">
        <v>89</v>
      </c>
      <c r="C151" s="1" t="s">
        <v>212</v>
      </c>
      <c r="D151" s="1" t="s">
        <v>9</v>
      </c>
      <c r="E151" s="24">
        <v>3000</v>
      </c>
      <c r="F151" s="25" t="s">
        <v>3</v>
      </c>
      <c r="G151" s="26">
        <v>2250</v>
      </c>
      <c r="H151" s="62">
        <v>1</v>
      </c>
      <c r="I151" s="85" t="s">
        <v>306</v>
      </c>
      <c r="J151" s="28">
        <f t="shared" si="3"/>
        <v>6.75</v>
      </c>
    </row>
    <row r="152" spans="1:10" ht="18" customHeight="1">
      <c r="A152" s="17">
        <v>3</v>
      </c>
      <c r="B152" s="18" t="s">
        <v>89</v>
      </c>
      <c r="C152" s="1" t="s">
        <v>217</v>
      </c>
      <c r="D152" s="1" t="s">
        <v>36</v>
      </c>
      <c r="E152" s="24">
        <v>2000</v>
      </c>
      <c r="F152" s="25" t="s">
        <v>3</v>
      </c>
      <c r="G152" s="26">
        <v>2350</v>
      </c>
      <c r="H152" s="62">
        <v>1</v>
      </c>
      <c r="I152" s="85" t="s">
        <v>307</v>
      </c>
      <c r="J152" s="28">
        <f t="shared" si="3"/>
        <v>4.7</v>
      </c>
    </row>
    <row r="153" spans="1:10" ht="18" customHeight="1">
      <c r="A153" s="17">
        <v>3</v>
      </c>
      <c r="B153" s="18" t="s">
        <v>102</v>
      </c>
      <c r="C153" s="1" t="s">
        <v>212</v>
      </c>
      <c r="D153" s="1" t="s">
        <v>9</v>
      </c>
      <c r="E153" s="24">
        <v>6400</v>
      </c>
      <c r="F153" s="25" t="s">
        <v>3</v>
      </c>
      <c r="G153" s="26">
        <v>1860</v>
      </c>
      <c r="H153" s="62">
        <v>1</v>
      </c>
      <c r="I153" s="85" t="s">
        <v>306</v>
      </c>
      <c r="J153" s="28">
        <f>ROUND(E153*G153*H153/1000000,2)</f>
        <v>11.9</v>
      </c>
    </row>
    <row r="154" spans="1:10" ht="18" customHeight="1">
      <c r="A154" s="17">
        <v>3</v>
      </c>
      <c r="B154" s="18" t="s">
        <v>102</v>
      </c>
      <c r="C154" s="1" t="s">
        <v>212</v>
      </c>
      <c r="D154" s="1" t="s">
        <v>9</v>
      </c>
      <c r="E154" s="24">
        <v>5400</v>
      </c>
      <c r="F154" s="25" t="s">
        <v>3</v>
      </c>
      <c r="G154" s="26">
        <v>1910</v>
      </c>
      <c r="H154" s="62">
        <v>1</v>
      </c>
      <c r="I154" s="85" t="s">
        <v>306</v>
      </c>
      <c r="J154" s="28">
        <f>ROUND(E154*G154*H154/1000000,2)</f>
        <v>10.31</v>
      </c>
    </row>
    <row r="155" spans="1:10" ht="18" customHeight="1">
      <c r="A155" s="17">
        <v>3</v>
      </c>
      <c r="B155" s="18" t="s">
        <v>102</v>
      </c>
      <c r="C155" s="1" t="s">
        <v>212</v>
      </c>
      <c r="D155" s="1" t="s">
        <v>9</v>
      </c>
      <c r="E155" s="24">
        <v>1900</v>
      </c>
      <c r="F155" s="25" t="s">
        <v>3</v>
      </c>
      <c r="G155" s="26">
        <v>1910</v>
      </c>
      <c r="H155" s="62">
        <v>1</v>
      </c>
      <c r="I155" s="85" t="s">
        <v>306</v>
      </c>
      <c r="J155" s="28">
        <f>ROUND(E155*G155*H155/1000000,2)</f>
        <v>3.63</v>
      </c>
    </row>
    <row r="156" spans="1:10" ht="18" customHeight="1">
      <c r="A156" s="17">
        <v>3</v>
      </c>
      <c r="B156" s="18" t="s">
        <v>103</v>
      </c>
      <c r="C156" s="1" t="s">
        <v>215</v>
      </c>
      <c r="D156" s="1" t="s">
        <v>36</v>
      </c>
      <c r="E156" s="24">
        <v>2600</v>
      </c>
      <c r="F156" s="25" t="s">
        <v>3</v>
      </c>
      <c r="G156" s="26">
        <v>2350</v>
      </c>
      <c r="H156" s="62">
        <v>1</v>
      </c>
      <c r="I156" s="85" t="s">
        <v>307</v>
      </c>
      <c r="J156" s="28">
        <f>ROUND(E156*G156*H156/1000000,2)</f>
        <v>6.11</v>
      </c>
    </row>
    <row r="157" spans="1:10" ht="18" customHeight="1">
      <c r="A157" s="17">
        <v>3</v>
      </c>
      <c r="B157" s="18" t="s">
        <v>90</v>
      </c>
      <c r="C157" s="1" t="s">
        <v>214</v>
      </c>
      <c r="D157" s="1" t="s">
        <v>36</v>
      </c>
      <c r="E157" s="24">
        <v>9500</v>
      </c>
      <c r="F157" s="25" t="s">
        <v>3</v>
      </c>
      <c r="G157" s="26">
        <v>2430</v>
      </c>
      <c r="H157" s="62">
        <v>1</v>
      </c>
      <c r="I157" s="85" t="s">
        <v>307</v>
      </c>
      <c r="J157" s="28">
        <f t="shared" si="3"/>
        <v>23.09</v>
      </c>
    </row>
    <row r="158" spans="1:10" ht="18" customHeight="1">
      <c r="A158" s="17">
        <v>3</v>
      </c>
      <c r="B158" s="18" t="s">
        <v>91</v>
      </c>
      <c r="C158" s="1" t="s">
        <v>214</v>
      </c>
      <c r="D158" s="1" t="s">
        <v>36</v>
      </c>
      <c r="E158" s="24">
        <v>9500</v>
      </c>
      <c r="F158" s="25" t="s">
        <v>3</v>
      </c>
      <c r="G158" s="26">
        <v>2430</v>
      </c>
      <c r="H158" s="62">
        <v>1</v>
      </c>
      <c r="I158" s="85" t="s">
        <v>307</v>
      </c>
      <c r="J158" s="28">
        <f t="shared" si="3"/>
        <v>23.09</v>
      </c>
    </row>
    <row r="159" spans="1:10" ht="18" customHeight="1">
      <c r="A159" s="17">
        <v>3</v>
      </c>
      <c r="B159" s="18" t="s">
        <v>92</v>
      </c>
      <c r="C159" s="1" t="s">
        <v>214</v>
      </c>
      <c r="D159" s="1" t="s">
        <v>36</v>
      </c>
      <c r="E159" s="24">
        <v>9500</v>
      </c>
      <c r="F159" s="25" t="s">
        <v>3</v>
      </c>
      <c r="G159" s="26">
        <v>2430</v>
      </c>
      <c r="H159" s="62">
        <v>1</v>
      </c>
      <c r="I159" s="85" t="s">
        <v>307</v>
      </c>
      <c r="J159" s="28">
        <f t="shared" si="3"/>
        <v>23.09</v>
      </c>
    </row>
    <row r="160" spans="1:10" ht="18" customHeight="1">
      <c r="A160" s="17">
        <v>3</v>
      </c>
      <c r="B160" s="18" t="s">
        <v>93</v>
      </c>
      <c r="C160" s="1" t="s">
        <v>214</v>
      </c>
      <c r="D160" s="1" t="s">
        <v>36</v>
      </c>
      <c r="E160" s="24">
        <v>9500</v>
      </c>
      <c r="F160" s="25" t="s">
        <v>3</v>
      </c>
      <c r="G160" s="26">
        <v>2430</v>
      </c>
      <c r="H160" s="62">
        <v>1</v>
      </c>
      <c r="I160" s="85" t="s">
        <v>307</v>
      </c>
      <c r="J160" s="28">
        <f t="shared" si="3"/>
        <v>23.09</v>
      </c>
    </row>
    <row r="161" spans="1:10" ht="18" customHeight="1">
      <c r="A161" s="17">
        <v>3</v>
      </c>
      <c r="B161" s="18" t="s">
        <v>94</v>
      </c>
      <c r="C161" s="1" t="s">
        <v>214</v>
      </c>
      <c r="D161" s="1" t="s">
        <v>36</v>
      </c>
      <c r="E161" s="24">
        <v>9500</v>
      </c>
      <c r="F161" s="25" t="s">
        <v>3</v>
      </c>
      <c r="G161" s="26">
        <v>2430</v>
      </c>
      <c r="H161" s="62">
        <v>1</v>
      </c>
      <c r="I161" s="85" t="s">
        <v>307</v>
      </c>
      <c r="J161" s="28">
        <f t="shared" si="3"/>
        <v>23.09</v>
      </c>
    </row>
    <row r="162" spans="1:10" ht="18" customHeight="1">
      <c r="A162" s="17">
        <v>3</v>
      </c>
      <c r="B162" s="18" t="s">
        <v>95</v>
      </c>
      <c r="C162" s="1" t="s">
        <v>214</v>
      </c>
      <c r="D162" s="1" t="s">
        <v>36</v>
      </c>
      <c r="E162" s="24">
        <v>4500</v>
      </c>
      <c r="F162" s="25" t="s">
        <v>3</v>
      </c>
      <c r="G162" s="26">
        <v>2430</v>
      </c>
      <c r="H162" s="62">
        <v>1</v>
      </c>
      <c r="I162" s="85" t="s">
        <v>307</v>
      </c>
      <c r="J162" s="28">
        <f t="shared" si="3"/>
        <v>10.94</v>
      </c>
    </row>
    <row r="163" spans="1:10" ht="18" customHeight="1">
      <c r="A163" s="17">
        <v>3</v>
      </c>
      <c r="B163" s="18" t="s">
        <v>96</v>
      </c>
      <c r="C163" s="1" t="s">
        <v>214</v>
      </c>
      <c r="D163" s="1" t="s">
        <v>36</v>
      </c>
      <c r="E163" s="24">
        <v>3600</v>
      </c>
      <c r="F163" s="25" t="s">
        <v>3</v>
      </c>
      <c r="G163" s="26">
        <v>2430</v>
      </c>
      <c r="H163" s="62">
        <v>1</v>
      </c>
      <c r="I163" s="85" t="s">
        <v>307</v>
      </c>
      <c r="J163" s="28">
        <f t="shared" si="3"/>
        <v>8.75</v>
      </c>
    </row>
    <row r="164" spans="1:10" ht="18" customHeight="1">
      <c r="A164" s="17">
        <v>3</v>
      </c>
      <c r="B164" s="18" t="s">
        <v>96</v>
      </c>
      <c r="C164" s="1" t="s">
        <v>71</v>
      </c>
      <c r="D164" s="1" t="s">
        <v>81</v>
      </c>
      <c r="E164" s="24">
        <v>2320</v>
      </c>
      <c r="F164" s="25" t="s">
        <v>3</v>
      </c>
      <c r="G164" s="26">
        <v>1200</v>
      </c>
      <c r="H164" s="62">
        <v>1</v>
      </c>
      <c r="I164" s="85" t="s">
        <v>308</v>
      </c>
      <c r="J164" s="28">
        <f t="shared" si="3"/>
        <v>2.78</v>
      </c>
    </row>
    <row r="165" spans="1:10" ht="18" customHeight="1">
      <c r="A165" s="17">
        <v>3</v>
      </c>
      <c r="B165" s="18" t="s">
        <v>96</v>
      </c>
      <c r="C165" s="1" t="s">
        <v>71</v>
      </c>
      <c r="D165" s="1" t="s">
        <v>81</v>
      </c>
      <c r="E165" s="24">
        <v>2390</v>
      </c>
      <c r="F165" s="25" t="s">
        <v>3</v>
      </c>
      <c r="G165" s="26">
        <v>1200</v>
      </c>
      <c r="H165" s="62">
        <v>1</v>
      </c>
      <c r="I165" s="85" t="s">
        <v>308</v>
      </c>
      <c r="J165" s="28">
        <f t="shared" si="3"/>
        <v>2.87</v>
      </c>
    </row>
    <row r="166" spans="1:10" ht="18" customHeight="1">
      <c r="A166" s="17">
        <v>3</v>
      </c>
      <c r="B166" s="18" t="s">
        <v>98</v>
      </c>
      <c r="C166" s="1" t="s">
        <v>214</v>
      </c>
      <c r="D166" s="1" t="s">
        <v>36</v>
      </c>
      <c r="E166" s="24">
        <v>9000</v>
      </c>
      <c r="F166" s="25" t="s">
        <v>3</v>
      </c>
      <c r="G166" s="26">
        <v>2430</v>
      </c>
      <c r="H166" s="62">
        <v>1</v>
      </c>
      <c r="I166" s="85" t="s">
        <v>307</v>
      </c>
      <c r="J166" s="28">
        <f t="shared" si="3"/>
        <v>21.87</v>
      </c>
    </row>
    <row r="167" spans="1:10" ht="18" customHeight="1">
      <c r="A167" s="17">
        <v>3</v>
      </c>
      <c r="B167" s="18" t="s">
        <v>99</v>
      </c>
      <c r="C167" s="1" t="s">
        <v>214</v>
      </c>
      <c r="D167" s="1" t="s">
        <v>36</v>
      </c>
      <c r="E167" s="24">
        <v>9000</v>
      </c>
      <c r="F167" s="25" t="s">
        <v>3</v>
      </c>
      <c r="G167" s="26">
        <v>2430</v>
      </c>
      <c r="H167" s="62">
        <v>1</v>
      </c>
      <c r="I167" s="85" t="s">
        <v>307</v>
      </c>
      <c r="J167" s="28">
        <f t="shared" si="3"/>
        <v>21.87</v>
      </c>
    </row>
    <row r="168" spans="1:10" ht="18" customHeight="1">
      <c r="A168" s="17">
        <v>3</v>
      </c>
      <c r="B168" s="18" t="s">
        <v>100</v>
      </c>
      <c r="C168" s="1" t="s">
        <v>214</v>
      </c>
      <c r="D168" s="1" t="s">
        <v>36</v>
      </c>
      <c r="E168" s="24">
        <v>9000</v>
      </c>
      <c r="F168" s="25" t="s">
        <v>3</v>
      </c>
      <c r="G168" s="26">
        <v>2430</v>
      </c>
      <c r="H168" s="62">
        <v>1</v>
      </c>
      <c r="I168" s="85" t="s">
        <v>307</v>
      </c>
      <c r="J168" s="28">
        <f t="shared" si="3"/>
        <v>21.87</v>
      </c>
    </row>
    <row r="169" spans="1:10" ht="18" customHeight="1">
      <c r="A169" s="17">
        <v>3</v>
      </c>
      <c r="B169" s="18" t="s">
        <v>101</v>
      </c>
      <c r="C169" s="1" t="s">
        <v>214</v>
      </c>
      <c r="D169" s="1" t="s">
        <v>36</v>
      </c>
      <c r="E169" s="24">
        <v>3800</v>
      </c>
      <c r="F169" s="25" t="s">
        <v>3</v>
      </c>
      <c r="G169" s="26">
        <v>2430</v>
      </c>
      <c r="H169" s="62">
        <v>1</v>
      </c>
      <c r="I169" s="85" t="s">
        <v>307</v>
      </c>
      <c r="J169" s="28">
        <f t="shared" si="3"/>
        <v>9.23</v>
      </c>
    </row>
    <row r="170" spans="1:10" ht="18" customHeight="1">
      <c r="A170" s="17">
        <v>3</v>
      </c>
      <c r="B170" s="18" t="s">
        <v>225</v>
      </c>
      <c r="C170" s="1" t="s">
        <v>260</v>
      </c>
      <c r="D170" s="1" t="s">
        <v>224</v>
      </c>
      <c r="E170" s="24">
        <v>1800</v>
      </c>
      <c r="F170" s="25" t="s">
        <v>3</v>
      </c>
      <c r="G170" s="26">
        <v>1800</v>
      </c>
      <c r="H170" s="62">
        <v>1</v>
      </c>
      <c r="I170" s="85" t="s">
        <v>307</v>
      </c>
      <c r="J170" s="28">
        <f t="shared" si="3"/>
        <v>3.24</v>
      </c>
    </row>
    <row r="171" spans="1:10" ht="18" customHeight="1">
      <c r="A171" s="17">
        <v>4</v>
      </c>
      <c r="B171" s="18" t="s">
        <v>104</v>
      </c>
      <c r="C171" s="1" t="s">
        <v>212</v>
      </c>
      <c r="D171" s="1" t="s">
        <v>9</v>
      </c>
      <c r="E171" s="24">
        <v>6000</v>
      </c>
      <c r="F171" s="25" t="s">
        <v>3</v>
      </c>
      <c r="G171" s="26">
        <v>1860</v>
      </c>
      <c r="H171" s="62">
        <v>1</v>
      </c>
      <c r="I171" s="85" t="s">
        <v>306</v>
      </c>
      <c r="J171" s="28">
        <f t="shared" si="3"/>
        <v>11.16</v>
      </c>
    </row>
    <row r="172" spans="1:10" ht="18" customHeight="1">
      <c r="A172" s="17">
        <v>4</v>
      </c>
      <c r="B172" s="18" t="s">
        <v>104</v>
      </c>
      <c r="C172" s="1" t="s">
        <v>212</v>
      </c>
      <c r="D172" s="1" t="s">
        <v>9</v>
      </c>
      <c r="E172" s="24">
        <v>3000</v>
      </c>
      <c r="F172" s="25" t="s">
        <v>3</v>
      </c>
      <c r="G172" s="26">
        <v>1860</v>
      </c>
      <c r="H172" s="62">
        <v>1</v>
      </c>
      <c r="I172" s="85" t="s">
        <v>306</v>
      </c>
      <c r="J172" s="28">
        <f t="shared" si="3"/>
        <v>5.58</v>
      </c>
    </row>
    <row r="173" spans="1:10" ht="18" customHeight="1">
      <c r="A173" s="17">
        <v>4</v>
      </c>
      <c r="B173" s="18" t="s">
        <v>104</v>
      </c>
      <c r="C173" s="1" t="s">
        <v>212</v>
      </c>
      <c r="D173" s="1" t="s">
        <v>9</v>
      </c>
      <c r="E173" s="24">
        <v>5000</v>
      </c>
      <c r="F173" s="25" t="s">
        <v>3</v>
      </c>
      <c r="G173" s="26">
        <v>1860</v>
      </c>
      <c r="H173" s="62">
        <v>1</v>
      </c>
      <c r="I173" s="85" t="s">
        <v>306</v>
      </c>
      <c r="J173" s="28">
        <f t="shared" si="3"/>
        <v>9.3000000000000007</v>
      </c>
    </row>
    <row r="174" spans="1:10" ht="18" customHeight="1">
      <c r="A174" s="17">
        <v>4</v>
      </c>
      <c r="B174" s="18" t="s">
        <v>104</v>
      </c>
      <c r="C174" s="1" t="s">
        <v>215</v>
      </c>
      <c r="D174" s="1" t="s">
        <v>36</v>
      </c>
      <c r="E174" s="24">
        <v>5600</v>
      </c>
      <c r="F174" s="25" t="s">
        <v>3</v>
      </c>
      <c r="G174" s="26">
        <v>2350</v>
      </c>
      <c r="H174" s="62">
        <v>3</v>
      </c>
      <c r="I174" s="85" t="s">
        <v>307</v>
      </c>
      <c r="J174" s="28">
        <f t="shared" si="3"/>
        <v>39.479999999999997</v>
      </c>
    </row>
    <row r="175" spans="1:10" ht="18" customHeight="1">
      <c r="A175" s="17">
        <v>4</v>
      </c>
      <c r="B175" s="18" t="s">
        <v>104</v>
      </c>
      <c r="C175" s="1" t="s">
        <v>215</v>
      </c>
      <c r="D175" s="1" t="s">
        <v>36</v>
      </c>
      <c r="E175" s="24">
        <v>4400</v>
      </c>
      <c r="F175" s="25" t="s">
        <v>3</v>
      </c>
      <c r="G175" s="26">
        <v>2350</v>
      </c>
      <c r="H175" s="62">
        <v>1</v>
      </c>
      <c r="I175" s="85" t="s">
        <v>307</v>
      </c>
      <c r="J175" s="28">
        <f t="shared" si="3"/>
        <v>10.34</v>
      </c>
    </row>
    <row r="176" spans="1:10" ht="18" customHeight="1">
      <c r="A176" s="17">
        <v>4</v>
      </c>
      <c r="B176" s="18" t="s">
        <v>104</v>
      </c>
      <c r="C176" s="1" t="s">
        <v>215</v>
      </c>
      <c r="D176" s="1" t="s">
        <v>36</v>
      </c>
      <c r="E176" s="24">
        <v>5000</v>
      </c>
      <c r="F176" s="25" t="s">
        <v>3</v>
      </c>
      <c r="G176" s="26">
        <v>2350</v>
      </c>
      <c r="H176" s="62">
        <v>1</v>
      </c>
      <c r="I176" s="85" t="s">
        <v>307</v>
      </c>
      <c r="J176" s="28">
        <f t="shared" si="3"/>
        <v>11.75</v>
      </c>
    </row>
    <row r="177" spans="1:10" ht="18" customHeight="1">
      <c r="A177" s="17">
        <v>4</v>
      </c>
      <c r="B177" s="18" t="s">
        <v>104</v>
      </c>
      <c r="C177" s="1" t="s">
        <v>215</v>
      </c>
      <c r="D177" s="1" t="s">
        <v>36</v>
      </c>
      <c r="E177" s="24">
        <v>2500</v>
      </c>
      <c r="F177" s="25" t="s">
        <v>3</v>
      </c>
      <c r="G177" s="26">
        <v>2350</v>
      </c>
      <c r="H177" s="62">
        <v>1</v>
      </c>
      <c r="I177" s="85" t="s">
        <v>307</v>
      </c>
      <c r="J177" s="28">
        <f t="shared" si="3"/>
        <v>5.88</v>
      </c>
    </row>
    <row r="178" spans="1:10" ht="18" customHeight="1">
      <c r="A178" s="17">
        <v>4</v>
      </c>
      <c r="B178" s="18" t="s">
        <v>104</v>
      </c>
      <c r="C178" s="1" t="s">
        <v>215</v>
      </c>
      <c r="D178" s="1" t="s">
        <v>36</v>
      </c>
      <c r="E178" s="24">
        <v>5600</v>
      </c>
      <c r="F178" s="25" t="s">
        <v>3</v>
      </c>
      <c r="G178" s="26">
        <v>2350</v>
      </c>
      <c r="H178" s="62">
        <v>1</v>
      </c>
      <c r="I178" s="85" t="s">
        <v>307</v>
      </c>
      <c r="J178" s="28">
        <f t="shared" si="3"/>
        <v>13.16</v>
      </c>
    </row>
    <row r="179" spans="1:10" ht="18" customHeight="1">
      <c r="A179" s="17">
        <v>4</v>
      </c>
      <c r="B179" s="18" t="s">
        <v>105</v>
      </c>
      <c r="C179" s="1" t="s">
        <v>215</v>
      </c>
      <c r="D179" s="1" t="s">
        <v>36</v>
      </c>
      <c r="E179" s="24">
        <v>5200</v>
      </c>
      <c r="F179" s="25" t="s">
        <v>3</v>
      </c>
      <c r="G179" s="26">
        <v>2350</v>
      </c>
      <c r="H179" s="62">
        <v>2</v>
      </c>
      <c r="I179" s="85" t="s">
        <v>307</v>
      </c>
      <c r="J179" s="28">
        <f t="shared" si="3"/>
        <v>24.44</v>
      </c>
    </row>
    <row r="180" spans="1:10" ht="18" customHeight="1">
      <c r="A180" s="17">
        <v>4</v>
      </c>
      <c r="B180" s="18" t="s">
        <v>105</v>
      </c>
      <c r="C180" s="1" t="s">
        <v>215</v>
      </c>
      <c r="D180" s="1" t="s">
        <v>36</v>
      </c>
      <c r="E180" s="24">
        <v>5600</v>
      </c>
      <c r="F180" s="25" t="s">
        <v>3</v>
      </c>
      <c r="G180" s="26">
        <v>2350</v>
      </c>
      <c r="H180" s="62">
        <v>1</v>
      </c>
      <c r="I180" s="85" t="s">
        <v>307</v>
      </c>
      <c r="J180" s="28">
        <f t="shared" si="3"/>
        <v>13.16</v>
      </c>
    </row>
    <row r="181" spans="1:10" ht="18" customHeight="1">
      <c r="A181" s="17">
        <v>4</v>
      </c>
      <c r="B181" s="18" t="s">
        <v>106</v>
      </c>
      <c r="C181" s="1" t="s">
        <v>212</v>
      </c>
      <c r="D181" s="1" t="s">
        <v>9</v>
      </c>
      <c r="E181" s="24">
        <v>6000</v>
      </c>
      <c r="F181" s="25" t="s">
        <v>3</v>
      </c>
      <c r="G181" s="26">
        <v>1980</v>
      </c>
      <c r="H181" s="62">
        <v>1</v>
      </c>
      <c r="I181" s="85" t="s">
        <v>306</v>
      </c>
      <c r="J181" s="28">
        <f t="shared" si="3"/>
        <v>11.88</v>
      </c>
    </row>
    <row r="182" spans="1:10" ht="18" customHeight="1">
      <c r="A182" s="17">
        <v>4</v>
      </c>
      <c r="B182" s="18" t="s">
        <v>106</v>
      </c>
      <c r="C182" s="1" t="s">
        <v>212</v>
      </c>
      <c r="D182" s="1" t="s">
        <v>9</v>
      </c>
      <c r="E182" s="24">
        <v>5500</v>
      </c>
      <c r="F182" s="25" t="s">
        <v>3</v>
      </c>
      <c r="G182" s="26">
        <v>1980</v>
      </c>
      <c r="H182" s="62">
        <v>1</v>
      </c>
      <c r="I182" s="85" t="s">
        <v>306</v>
      </c>
      <c r="J182" s="28">
        <f t="shared" si="3"/>
        <v>10.89</v>
      </c>
    </row>
    <row r="183" spans="1:10" ht="18" customHeight="1">
      <c r="A183" s="17">
        <v>4</v>
      </c>
      <c r="B183" s="18" t="s">
        <v>106</v>
      </c>
      <c r="C183" s="1" t="s">
        <v>212</v>
      </c>
      <c r="D183" s="1" t="s">
        <v>9</v>
      </c>
      <c r="E183" s="24">
        <v>3200</v>
      </c>
      <c r="F183" s="25" t="s">
        <v>3</v>
      </c>
      <c r="G183" s="26">
        <v>1850</v>
      </c>
      <c r="H183" s="62">
        <v>1</v>
      </c>
      <c r="I183" s="85" t="s">
        <v>306</v>
      </c>
      <c r="J183" s="28">
        <f t="shared" si="3"/>
        <v>5.92</v>
      </c>
    </row>
    <row r="184" spans="1:10" ht="18" customHeight="1">
      <c r="A184" s="17">
        <v>4</v>
      </c>
      <c r="B184" s="18" t="s">
        <v>107</v>
      </c>
      <c r="C184" s="1" t="s">
        <v>217</v>
      </c>
      <c r="D184" s="1" t="s">
        <v>36</v>
      </c>
      <c r="E184" s="24">
        <v>2300</v>
      </c>
      <c r="F184" s="25" t="s">
        <v>3</v>
      </c>
      <c r="G184" s="26">
        <v>2350</v>
      </c>
      <c r="H184" s="62">
        <v>2</v>
      </c>
      <c r="I184" s="85" t="s">
        <v>307</v>
      </c>
      <c r="J184" s="28">
        <f t="shared" si="3"/>
        <v>10.81</v>
      </c>
    </row>
    <row r="185" spans="1:10" ht="18" customHeight="1">
      <c r="A185" s="17">
        <v>4</v>
      </c>
      <c r="B185" s="18" t="s">
        <v>108</v>
      </c>
      <c r="C185" s="1" t="s">
        <v>217</v>
      </c>
      <c r="D185" s="1" t="s">
        <v>36</v>
      </c>
      <c r="E185" s="24">
        <v>3500</v>
      </c>
      <c r="F185" s="25" t="s">
        <v>3</v>
      </c>
      <c r="G185" s="26">
        <v>1900</v>
      </c>
      <c r="H185" s="62">
        <v>1</v>
      </c>
      <c r="I185" s="85" t="s">
        <v>307</v>
      </c>
      <c r="J185" s="28">
        <f t="shared" si="3"/>
        <v>6.65</v>
      </c>
    </row>
    <row r="186" spans="1:10" ht="18" customHeight="1">
      <c r="A186" s="17">
        <v>4</v>
      </c>
      <c r="B186" s="18" t="s">
        <v>66</v>
      </c>
      <c r="C186" s="1" t="s">
        <v>217</v>
      </c>
      <c r="D186" s="1" t="s">
        <v>36</v>
      </c>
      <c r="E186" s="24">
        <v>5000</v>
      </c>
      <c r="F186" s="25" t="s">
        <v>3</v>
      </c>
      <c r="G186" s="26">
        <v>2350</v>
      </c>
      <c r="H186" s="62">
        <v>1</v>
      </c>
      <c r="I186" s="85" t="s">
        <v>307</v>
      </c>
      <c r="J186" s="28">
        <f t="shared" si="3"/>
        <v>11.75</v>
      </c>
    </row>
    <row r="187" spans="1:10" ht="18" customHeight="1">
      <c r="A187" s="17">
        <v>4</v>
      </c>
      <c r="B187" s="18" t="s">
        <v>66</v>
      </c>
      <c r="C187" s="1" t="s">
        <v>217</v>
      </c>
      <c r="D187" s="1" t="s">
        <v>16</v>
      </c>
      <c r="E187" s="24">
        <v>2300</v>
      </c>
      <c r="F187" s="25" t="s">
        <v>3</v>
      </c>
      <c r="G187" s="26">
        <v>2350</v>
      </c>
      <c r="H187" s="62">
        <v>1</v>
      </c>
      <c r="I187" s="85" t="s">
        <v>307</v>
      </c>
      <c r="J187" s="28">
        <f t="shared" ref="J187" si="4">ROUND(E187*G187*H187/1000000,2)</f>
        <v>5.41</v>
      </c>
    </row>
    <row r="188" spans="1:10" ht="18" customHeight="1">
      <c r="A188" s="17">
        <v>4</v>
      </c>
      <c r="B188" s="18" t="s">
        <v>39</v>
      </c>
      <c r="C188" s="1" t="s">
        <v>217</v>
      </c>
      <c r="D188" s="1" t="s">
        <v>36</v>
      </c>
      <c r="E188" s="24">
        <v>2800</v>
      </c>
      <c r="F188" s="25" t="s">
        <v>3</v>
      </c>
      <c r="G188" s="26">
        <v>2000</v>
      </c>
      <c r="H188" s="62">
        <v>1</v>
      </c>
      <c r="I188" s="85" t="s">
        <v>307</v>
      </c>
      <c r="J188" s="28">
        <f t="shared" si="3"/>
        <v>5.6</v>
      </c>
    </row>
    <row r="189" spans="1:10" ht="18" customHeight="1">
      <c r="A189" s="17">
        <v>4</v>
      </c>
      <c r="B189" s="18" t="s">
        <v>109</v>
      </c>
      <c r="C189" s="1" t="s">
        <v>217</v>
      </c>
      <c r="D189" s="1" t="s">
        <v>36</v>
      </c>
      <c r="E189" s="24">
        <v>1500</v>
      </c>
      <c r="F189" s="25" t="s">
        <v>3</v>
      </c>
      <c r="G189" s="26">
        <v>2350</v>
      </c>
      <c r="H189" s="62">
        <v>2</v>
      </c>
      <c r="I189" s="85" t="s">
        <v>307</v>
      </c>
      <c r="J189" s="28">
        <f t="shared" si="3"/>
        <v>7.05</v>
      </c>
    </row>
    <row r="190" spans="1:10" ht="18" customHeight="1">
      <c r="A190" s="17">
        <v>4</v>
      </c>
      <c r="B190" s="18" t="s">
        <v>110</v>
      </c>
      <c r="C190" s="1" t="s">
        <v>217</v>
      </c>
      <c r="D190" s="1" t="s">
        <v>36</v>
      </c>
      <c r="E190" s="24">
        <v>2000</v>
      </c>
      <c r="F190" s="25" t="s">
        <v>3</v>
      </c>
      <c r="G190" s="26">
        <v>2350</v>
      </c>
      <c r="H190" s="62">
        <v>1</v>
      </c>
      <c r="I190" s="85" t="s">
        <v>307</v>
      </c>
      <c r="J190" s="28">
        <f t="shared" ref="J190:J260" si="5">ROUND(E190*G190*H190/1000000,2)</f>
        <v>4.7</v>
      </c>
    </row>
    <row r="191" spans="1:10" ht="18" customHeight="1">
      <c r="A191" s="17">
        <v>5</v>
      </c>
      <c r="B191" s="18" t="s">
        <v>111</v>
      </c>
      <c r="C191" s="1" t="s">
        <v>217</v>
      </c>
      <c r="D191" s="1" t="s">
        <v>36</v>
      </c>
      <c r="E191" s="24">
        <v>9500</v>
      </c>
      <c r="F191" s="25" t="s">
        <v>3</v>
      </c>
      <c r="G191" s="26">
        <v>2430</v>
      </c>
      <c r="H191" s="62">
        <v>1</v>
      </c>
      <c r="I191" s="85" t="s">
        <v>307</v>
      </c>
      <c r="J191" s="28">
        <f t="shared" si="5"/>
        <v>23.09</v>
      </c>
    </row>
    <row r="192" spans="1:10" ht="18" customHeight="1">
      <c r="A192" s="17">
        <v>5</v>
      </c>
      <c r="B192" s="18" t="s">
        <v>112</v>
      </c>
      <c r="C192" s="1" t="s">
        <v>217</v>
      </c>
      <c r="D192" s="1" t="s">
        <v>36</v>
      </c>
      <c r="E192" s="24">
        <v>9500</v>
      </c>
      <c r="F192" s="25" t="s">
        <v>3</v>
      </c>
      <c r="G192" s="26">
        <v>2430</v>
      </c>
      <c r="H192" s="62">
        <v>1</v>
      </c>
      <c r="I192" s="85" t="s">
        <v>307</v>
      </c>
      <c r="J192" s="28">
        <f t="shared" si="5"/>
        <v>23.09</v>
      </c>
    </row>
    <row r="193" spans="1:10" ht="18" customHeight="1">
      <c r="A193" s="17">
        <v>5</v>
      </c>
      <c r="B193" s="18" t="s">
        <v>113</v>
      </c>
      <c r="C193" s="1" t="s">
        <v>217</v>
      </c>
      <c r="D193" s="1" t="s">
        <v>36</v>
      </c>
      <c r="E193" s="24">
        <v>9500</v>
      </c>
      <c r="F193" s="25" t="s">
        <v>3</v>
      </c>
      <c r="G193" s="26">
        <v>2430</v>
      </c>
      <c r="H193" s="62">
        <v>1</v>
      </c>
      <c r="I193" s="85" t="s">
        <v>307</v>
      </c>
      <c r="J193" s="28">
        <f t="shared" si="5"/>
        <v>23.09</v>
      </c>
    </row>
    <row r="194" spans="1:10" ht="18" customHeight="1">
      <c r="A194" s="17">
        <v>5</v>
      </c>
      <c r="B194" s="18" t="s">
        <v>114</v>
      </c>
      <c r="C194" s="1" t="s">
        <v>217</v>
      </c>
      <c r="D194" s="1" t="s">
        <v>36</v>
      </c>
      <c r="E194" s="24">
        <v>5000</v>
      </c>
      <c r="F194" s="25" t="s">
        <v>3</v>
      </c>
      <c r="G194" s="26">
        <v>2430</v>
      </c>
      <c r="H194" s="62">
        <v>1</v>
      </c>
      <c r="I194" s="85" t="s">
        <v>307</v>
      </c>
      <c r="J194" s="28">
        <f t="shared" si="5"/>
        <v>12.15</v>
      </c>
    </row>
    <row r="195" spans="1:10" ht="18" customHeight="1">
      <c r="A195" s="17">
        <v>5</v>
      </c>
      <c r="B195" s="18" t="s">
        <v>115</v>
      </c>
      <c r="C195" s="1" t="s">
        <v>217</v>
      </c>
      <c r="D195" s="1" t="s">
        <v>36</v>
      </c>
      <c r="E195" s="24">
        <v>9000</v>
      </c>
      <c r="F195" s="25" t="s">
        <v>3</v>
      </c>
      <c r="G195" s="26">
        <v>2430</v>
      </c>
      <c r="H195" s="62">
        <v>1</v>
      </c>
      <c r="I195" s="85" t="s">
        <v>307</v>
      </c>
      <c r="J195" s="28">
        <f t="shared" si="5"/>
        <v>21.87</v>
      </c>
    </row>
    <row r="196" spans="1:10" ht="18" customHeight="1">
      <c r="A196" s="17">
        <v>5</v>
      </c>
      <c r="B196" s="18" t="s">
        <v>116</v>
      </c>
      <c r="C196" s="1" t="s">
        <v>217</v>
      </c>
      <c r="D196" s="1" t="s">
        <v>36</v>
      </c>
      <c r="E196" s="24">
        <v>9000</v>
      </c>
      <c r="F196" s="25" t="s">
        <v>3</v>
      </c>
      <c r="G196" s="26">
        <v>2430</v>
      </c>
      <c r="H196" s="62">
        <v>1</v>
      </c>
      <c r="I196" s="85" t="s">
        <v>307</v>
      </c>
      <c r="J196" s="28">
        <f t="shared" si="5"/>
        <v>21.87</v>
      </c>
    </row>
    <row r="197" spans="1:10" ht="18" customHeight="1">
      <c r="A197" s="17">
        <v>5</v>
      </c>
      <c r="B197" s="18" t="s">
        <v>97</v>
      </c>
      <c r="C197" s="1" t="s">
        <v>217</v>
      </c>
      <c r="D197" s="1" t="s">
        <v>36</v>
      </c>
      <c r="E197" s="24">
        <v>9000</v>
      </c>
      <c r="F197" s="25" t="s">
        <v>3</v>
      </c>
      <c r="G197" s="26">
        <v>2430</v>
      </c>
      <c r="H197" s="62">
        <v>1</v>
      </c>
      <c r="I197" s="85" t="s">
        <v>307</v>
      </c>
      <c r="J197" s="28">
        <f t="shared" si="5"/>
        <v>21.87</v>
      </c>
    </row>
    <row r="198" spans="1:10" ht="18" customHeight="1">
      <c r="A198" s="17">
        <v>5</v>
      </c>
      <c r="B198" s="18" t="s">
        <v>99</v>
      </c>
      <c r="C198" s="1" t="s">
        <v>217</v>
      </c>
      <c r="D198" s="1" t="s">
        <v>36</v>
      </c>
      <c r="E198" s="24">
        <v>9000</v>
      </c>
      <c r="F198" s="25" t="s">
        <v>3</v>
      </c>
      <c r="G198" s="26">
        <v>2430</v>
      </c>
      <c r="H198" s="62">
        <v>1</v>
      </c>
      <c r="I198" s="85" t="s">
        <v>307</v>
      </c>
      <c r="J198" s="28">
        <f t="shared" si="5"/>
        <v>21.87</v>
      </c>
    </row>
    <row r="199" spans="1:10" ht="18" customHeight="1">
      <c r="A199" s="17">
        <v>5</v>
      </c>
      <c r="B199" s="18" t="s">
        <v>100</v>
      </c>
      <c r="C199" s="1" t="s">
        <v>217</v>
      </c>
      <c r="D199" s="1" t="s">
        <v>36</v>
      </c>
      <c r="E199" s="24">
        <v>9000</v>
      </c>
      <c r="F199" s="25" t="s">
        <v>3</v>
      </c>
      <c r="G199" s="26">
        <v>2430</v>
      </c>
      <c r="H199" s="62">
        <v>1</v>
      </c>
      <c r="I199" s="85" t="s">
        <v>307</v>
      </c>
      <c r="J199" s="28">
        <f t="shared" si="5"/>
        <v>21.87</v>
      </c>
    </row>
    <row r="200" spans="1:10" ht="18" customHeight="1">
      <c r="A200" s="17">
        <v>5</v>
      </c>
      <c r="B200" s="18" t="s">
        <v>101</v>
      </c>
      <c r="C200" s="1" t="s">
        <v>217</v>
      </c>
      <c r="D200" s="1" t="s">
        <v>36</v>
      </c>
      <c r="E200" s="24">
        <v>9000</v>
      </c>
      <c r="F200" s="25" t="s">
        <v>3</v>
      </c>
      <c r="G200" s="26">
        <v>2430</v>
      </c>
      <c r="H200" s="62">
        <v>1</v>
      </c>
      <c r="I200" s="85" t="s">
        <v>307</v>
      </c>
      <c r="J200" s="28">
        <f t="shared" si="5"/>
        <v>21.87</v>
      </c>
    </row>
    <row r="201" spans="1:10" ht="18" customHeight="1">
      <c r="A201" s="17">
        <v>5</v>
      </c>
      <c r="B201" s="18" t="s">
        <v>117</v>
      </c>
      <c r="C201" s="1" t="s">
        <v>217</v>
      </c>
      <c r="D201" s="1" t="s">
        <v>36</v>
      </c>
      <c r="E201" s="24">
        <v>4000</v>
      </c>
      <c r="F201" s="25" t="s">
        <v>3</v>
      </c>
      <c r="G201" s="26">
        <v>2430</v>
      </c>
      <c r="H201" s="62">
        <v>1</v>
      </c>
      <c r="I201" s="85" t="s">
        <v>307</v>
      </c>
      <c r="J201" s="28">
        <f t="shared" si="5"/>
        <v>9.7200000000000006</v>
      </c>
    </row>
    <row r="202" spans="1:10" ht="18" customHeight="1">
      <c r="A202" s="17">
        <v>5</v>
      </c>
      <c r="B202" s="18" t="s">
        <v>118</v>
      </c>
      <c r="C202" s="1" t="s">
        <v>71</v>
      </c>
      <c r="D202" s="1" t="s">
        <v>81</v>
      </c>
      <c r="E202" s="24">
        <v>1090</v>
      </c>
      <c r="F202" s="25" t="s">
        <v>3</v>
      </c>
      <c r="G202" s="26">
        <v>910</v>
      </c>
      <c r="H202" s="62">
        <v>2</v>
      </c>
      <c r="I202" s="85" t="s">
        <v>308</v>
      </c>
      <c r="J202" s="28">
        <f t="shared" si="5"/>
        <v>1.98</v>
      </c>
    </row>
    <row r="203" spans="1:10" ht="18" customHeight="1">
      <c r="A203" s="17">
        <v>5</v>
      </c>
      <c r="B203" s="18" t="s">
        <v>118</v>
      </c>
      <c r="C203" s="1" t="s">
        <v>71</v>
      </c>
      <c r="D203" s="1" t="s">
        <v>81</v>
      </c>
      <c r="E203" s="24">
        <v>990</v>
      </c>
      <c r="F203" s="25" t="s">
        <v>3</v>
      </c>
      <c r="G203" s="26">
        <v>910</v>
      </c>
      <c r="H203" s="62">
        <v>1</v>
      </c>
      <c r="I203" s="85" t="s">
        <v>308</v>
      </c>
      <c r="J203" s="28">
        <f t="shared" si="5"/>
        <v>0.9</v>
      </c>
    </row>
    <row r="204" spans="1:10" ht="18" customHeight="1">
      <c r="A204" s="17">
        <v>5</v>
      </c>
      <c r="B204" s="18" t="s">
        <v>226</v>
      </c>
      <c r="C204" s="1" t="s">
        <v>259</v>
      </c>
      <c r="D204" s="1" t="s">
        <v>11</v>
      </c>
      <c r="E204" s="24">
        <v>1200</v>
      </c>
      <c r="F204" s="25" t="s">
        <v>3</v>
      </c>
      <c r="G204" s="26">
        <v>1800</v>
      </c>
      <c r="H204" s="62">
        <v>1</v>
      </c>
      <c r="I204" s="85" t="s">
        <v>307</v>
      </c>
      <c r="J204" s="28">
        <f t="shared" si="5"/>
        <v>2.16</v>
      </c>
    </row>
    <row r="205" spans="1:10" ht="18" customHeight="1">
      <c r="A205" s="17">
        <v>5</v>
      </c>
      <c r="B205" s="18" t="s">
        <v>227</v>
      </c>
      <c r="C205" s="1" t="s">
        <v>259</v>
      </c>
      <c r="D205" s="1" t="s">
        <v>11</v>
      </c>
      <c r="E205" s="24">
        <v>1200</v>
      </c>
      <c r="F205" s="25" t="s">
        <v>3</v>
      </c>
      <c r="G205" s="26">
        <v>1800</v>
      </c>
      <c r="H205" s="62">
        <v>1</v>
      </c>
      <c r="I205" s="85" t="s">
        <v>307</v>
      </c>
      <c r="J205" s="28">
        <f t="shared" si="5"/>
        <v>2.16</v>
      </c>
    </row>
    <row r="206" spans="1:10" ht="18" customHeight="1">
      <c r="A206" s="17">
        <v>5</v>
      </c>
      <c r="B206" s="18" t="s">
        <v>255</v>
      </c>
      <c r="C206" s="1" t="s">
        <v>262</v>
      </c>
      <c r="D206" s="1" t="s">
        <v>224</v>
      </c>
      <c r="E206" s="24">
        <v>1400</v>
      </c>
      <c r="F206" s="25" t="s">
        <v>3</v>
      </c>
      <c r="G206" s="26">
        <v>2350</v>
      </c>
      <c r="H206" s="62">
        <v>1</v>
      </c>
      <c r="I206" s="85" t="s">
        <v>307</v>
      </c>
      <c r="J206" s="28">
        <f t="shared" ref="J206" si="6">ROUND(E206*G206*H206/1000000,2)</f>
        <v>3.29</v>
      </c>
    </row>
    <row r="207" spans="1:10" ht="18" customHeight="1">
      <c r="A207" s="17">
        <v>6</v>
      </c>
      <c r="B207" s="18" t="s">
        <v>102</v>
      </c>
      <c r="C207" s="1" t="s">
        <v>212</v>
      </c>
      <c r="D207" s="1" t="s">
        <v>9</v>
      </c>
      <c r="E207" s="24">
        <v>5000</v>
      </c>
      <c r="F207" s="25" t="s">
        <v>3</v>
      </c>
      <c r="G207" s="26">
        <v>2150</v>
      </c>
      <c r="H207" s="62">
        <v>1</v>
      </c>
      <c r="I207" s="85" t="s">
        <v>306</v>
      </c>
      <c r="J207" s="28">
        <f t="shared" si="5"/>
        <v>10.75</v>
      </c>
    </row>
    <row r="208" spans="1:10" ht="18" customHeight="1">
      <c r="A208" s="17">
        <v>6</v>
      </c>
      <c r="B208" s="18" t="s">
        <v>119</v>
      </c>
      <c r="C208" s="1" t="s">
        <v>212</v>
      </c>
      <c r="D208" s="1" t="s">
        <v>9</v>
      </c>
      <c r="E208" s="24">
        <v>3000</v>
      </c>
      <c r="F208" s="25" t="s">
        <v>3</v>
      </c>
      <c r="G208" s="26">
        <v>2250</v>
      </c>
      <c r="H208" s="62">
        <v>1</v>
      </c>
      <c r="I208" s="85" t="s">
        <v>306</v>
      </c>
      <c r="J208" s="28">
        <f t="shared" si="5"/>
        <v>6.75</v>
      </c>
    </row>
    <row r="209" spans="1:10" ht="18" customHeight="1">
      <c r="A209" s="17">
        <v>6</v>
      </c>
      <c r="B209" s="18" t="s">
        <v>119</v>
      </c>
      <c r="C209" s="1" t="s">
        <v>215</v>
      </c>
      <c r="D209" s="1" t="s">
        <v>36</v>
      </c>
      <c r="E209" s="24">
        <v>3500</v>
      </c>
      <c r="F209" s="25" t="s">
        <v>3</v>
      </c>
      <c r="G209" s="26">
        <v>2350</v>
      </c>
      <c r="H209" s="62">
        <v>1</v>
      </c>
      <c r="I209" s="85" t="s">
        <v>307</v>
      </c>
      <c r="J209" s="28">
        <f t="shared" si="5"/>
        <v>8.23</v>
      </c>
    </row>
    <row r="210" spans="1:10" ht="18" customHeight="1">
      <c r="A210" s="17">
        <v>6</v>
      </c>
      <c r="B210" s="18" t="s">
        <v>119</v>
      </c>
      <c r="C210" s="1" t="s">
        <v>71</v>
      </c>
      <c r="D210" s="1" t="s">
        <v>81</v>
      </c>
      <c r="E210" s="24">
        <v>750</v>
      </c>
      <c r="F210" s="25" t="s">
        <v>3</v>
      </c>
      <c r="G210" s="26">
        <v>910</v>
      </c>
      <c r="H210" s="62">
        <v>2</v>
      </c>
      <c r="I210" s="85" t="s">
        <v>308</v>
      </c>
      <c r="J210" s="28">
        <f t="shared" si="5"/>
        <v>1.37</v>
      </c>
    </row>
    <row r="211" spans="1:10" ht="18" customHeight="1">
      <c r="A211" s="17">
        <v>6</v>
      </c>
      <c r="B211" s="18" t="s">
        <v>120</v>
      </c>
      <c r="C211" s="1" t="s">
        <v>212</v>
      </c>
      <c r="D211" s="1" t="s">
        <v>9</v>
      </c>
      <c r="E211" s="24">
        <v>6000</v>
      </c>
      <c r="F211" s="25" t="s">
        <v>3</v>
      </c>
      <c r="G211" s="26">
        <v>2250</v>
      </c>
      <c r="H211" s="62">
        <v>1</v>
      </c>
      <c r="I211" s="85" t="s">
        <v>306</v>
      </c>
      <c r="J211" s="28">
        <f t="shared" si="5"/>
        <v>13.5</v>
      </c>
    </row>
    <row r="212" spans="1:10" ht="18" customHeight="1">
      <c r="A212" s="17">
        <v>6</v>
      </c>
      <c r="B212" s="18" t="s">
        <v>120</v>
      </c>
      <c r="C212" s="1" t="s">
        <v>215</v>
      </c>
      <c r="D212" s="1" t="s">
        <v>36</v>
      </c>
      <c r="E212" s="24">
        <v>5300</v>
      </c>
      <c r="F212" s="25" t="s">
        <v>3</v>
      </c>
      <c r="G212" s="26">
        <v>2350</v>
      </c>
      <c r="H212" s="62">
        <v>4</v>
      </c>
      <c r="I212" s="85" t="s">
        <v>307</v>
      </c>
      <c r="J212" s="28">
        <f t="shared" si="5"/>
        <v>49.82</v>
      </c>
    </row>
    <row r="213" spans="1:10" ht="18" customHeight="1">
      <c r="A213" s="17">
        <v>6</v>
      </c>
      <c r="B213" s="18" t="s">
        <v>120</v>
      </c>
      <c r="C213" s="1" t="s">
        <v>71</v>
      </c>
      <c r="D213" s="1" t="s">
        <v>81</v>
      </c>
      <c r="E213" s="24">
        <v>750</v>
      </c>
      <c r="F213" s="25" t="s">
        <v>3</v>
      </c>
      <c r="G213" s="26">
        <v>910</v>
      </c>
      <c r="H213" s="62">
        <v>4</v>
      </c>
      <c r="I213" s="85" t="s">
        <v>308</v>
      </c>
      <c r="J213" s="28">
        <f t="shared" si="5"/>
        <v>2.73</v>
      </c>
    </row>
    <row r="214" spans="1:10" ht="18" customHeight="1">
      <c r="A214" s="17">
        <v>6</v>
      </c>
      <c r="B214" s="18" t="s">
        <v>120</v>
      </c>
      <c r="C214" s="1" t="s">
        <v>71</v>
      </c>
      <c r="D214" s="1" t="s">
        <v>82</v>
      </c>
      <c r="E214" s="24">
        <v>390</v>
      </c>
      <c r="F214" s="25" t="s">
        <v>3</v>
      </c>
      <c r="G214" s="26">
        <v>910</v>
      </c>
      <c r="H214" s="62">
        <v>2</v>
      </c>
      <c r="I214" s="85" t="s">
        <v>308</v>
      </c>
      <c r="J214" s="28">
        <f t="shared" si="5"/>
        <v>0.71</v>
      </c>
    </row>
    <row r="215" spans="1:10" ht="18" customHeight="1">
      <c r="A215" s="17">
        <v>6</v>
      </c>
      <c r="B215" s="18" t="s">
        <v>121</v>
      </c>
      <c r="C215" s="1" t="s">
        <v>212</v>
      </c>
      <c r="D215" s="1" t="s">
        <v>9</v>
      </c>
      <c r="E215" s="24">
        <v>6000</v>
      </c>
      <c r="F215" s="25" t="s">
        <v>3</v>
      </c>
      <c r="G215" s="26">
        <v>2250</v>
      </c>
      <c r="H215" s="62">
        <v>1</v>
      </c>
      <c r="I215" s="85" t="s">
        <v>306</v>
      </c>
      <c r="J215" s="28">
        <f t="shared" si="5"/>
        <v>13.5</v>
      </c>
    </row>
    <row r="216" spans="1:10" ht="18" customHeight="1">
      <c r="A216" s="17">
        <v>6</v>
      </c>
      <c r="B216" s="18" t="s">
        <v>121</v>
      </c>
      <c r="C216" s="1" t="s">
        <v>215</v>
      </c>
      <c r="D216" s="1" t="s">
        <v>36</v>
      </c>
      <c r="E216" s="24">
        <v>5300</v>
      </c>
      <c r="F216" s="25" t="s">
        <v>3</v>
      </c>
      <c r="G216" s="26">
        <v>2350</v>
      </c>
      <c r="H216" s="62">
        <v>2</v>
      </c>
      <c r="I216" s="85" t="s">
        <v>307</v>
      </c>
      <c r="J216" s="28">
        <f t="shared" si="5"/>
        <v>24.91</v>
      </c>
    </row>
    <row r="217" spans="1:10" ht="18" customHeight="1">
      <c r="A217" s="17">
        <v>6</v>
      </c>
      <c r="B217" s="18" t="s">
        <v>121</v>
      </c>
      <c r="C217" s="1" t="s">
        <v>215</v>
      </c>
      <c r="D217" s="1" t="s">
        <v>224</v>
      </c>
      <c r="E217" s="24">
        <v>4900</v>
      </c>
      <c r="F217" s="25" t="s">
        <v>3</v>
      </c>
      <c r="G217" s="26">
        <v>2350</v>
      </c>
      <c r="H217" s="62">
        <v>2</v>
      </c>
      <c r="I217" s="85" t="s">
        <v>307</v>
      </c>
      <c r="J217" s="28">
        <f>ROUND(E217*G217*H217/1000000,2)</f>
        <v>23.03</v>
      </c>
    </row>
    <row r="218" spans="1:10" ht="18" customHeight="1">
      <c r="A218" s="17">
        <v>6</v>
      </c>
      <c r="B218" s="18" t="s">
        <v>121</v>
      </c>
      <c r="C218" s="1" t="s">
        <v>259</v>
      </c>
      <c r="D218" s="1" t="s">
        <v>224</v>
      </c>
      <c r="E218" s="24">
        <v>1400</v>
      </c>
      <c r="F218" s="25" t="s">
        <v>3</v>
      </c>
      <c r="G218" s="26">
        <v>1800</v>
      </c>
      <c r="H218" s="62">
        <v>1</v>
      </c>
      <c r="I218" s="85" t="s">
        <v>307</v>
      </c>
      <c r="J218" s="28">
        <f>ROUND(E218*G218*H218/1000000,2)</f>
        <v>2.52</v>
      </c>
    </row>
    <row r="219" spans="1:10" ht="18" customHeight="1">
      <c r="A219" s="17">
        <v>6</v>
      </c>
      <c r="B219" s="18" t="s">
        <v>121</v>
      </c>
      <c r="C219" s="1" t="s">
        <v>259</v>
      </c>
      <c r="D219" s="1" t="s">
        <v>224</v>
      </c>
      <c r="E219" s="24">
        <v>1100</v>
      </c>
      <c r="F219" s="25" t="s">
        <v>3</v>
      </c>
      <c r="G219" s="26">
        <v>1800</v>
      </c>
      <c r="H219" s="62">
        <v>1</v>
      </c>
      <c r="I219" s="85" t="s">
        <v>307</v>
      </c>
      <c r="J219" s="28">
        <f>ROUND(E219*G219*H219/1000000,2)</f>
        <v>1.98</v>
      </c>
    </row>
    <row r="220" spans="1:10" ht="18" customHeight="1">
      <c r="A220" s="17">
        <v>6</v>
      </c>
      <c r="B220" s="18" t="s">
        <v>121</v>
      </c>
      <c r="C220" s="1" t="s">
        <v>71</v>
      </c>
      <c r="D220" s="1" t="s">
        <v>81</v>
      </c>
      <c r="E220" s="24">
        <v>750</v>
      </c>
      <c r="F220" s="25" t="s">
        <v>3</v>
      </c>
      <c r="G220" s="26">
        <v>910</v>
      </c>
      <c r="H220" s="62">
        <v>4</v>
      </c>
      <c r="I220" s="85" t="s">
        <v>308</v>
      </c>
      <c r="J220" s="28">
        <f t="shared" si="5"/>
        <v>2.73</v>
      </c>
    </row>
    <row r="221" spans="1:10" ht="18" customHeight="1">
      <c r="A221" s="17">
        <v>6</v>
      </c>
      <c r="B221" s="18" t="s">
        <v>121</v>
      </c>
      <c r="C221" s="1" t="s">
        <v>71</v>
      </c>
      <c r="D221" s="1" t="s">
        <v>82</v>
      </c>
      <c r="E221" s="24">
        <v>390</v>
      </c>
      <c r="F221" s="25" t="s">
        <v>3</v>
      </c>
      <c r="G221" s="26">
        <v>910</v>
      </c>
      <c r="H221" s="62">
        <v>2</v>
      </c>
      <c r="I221" s="85" t="s">
        <v>308</v>
      </c>
      <c r="J221" s="28">
        <f t="shared" si="5"/>
        <v>0.71</v>
      </c>
    </row>
    <row r="222" spans="1:10" ht="18" customHeight="1">
      <c r="A222" s="17">
        <v>6</v>
      </c>
      <c r="B222" s="18" t="s">
        <v>121</v>
      </c>
      <c r="C222" s="1" t="s">
        <v>212</v>
      </c>
      <c r="D222" s="1" t="s">
        <v>9</v>
      </c>
      <c r="E222" s="24">
        <v>6000</v>
      </c>
      <c r="F222" s="25" t="s">
        <v>3</v>
      </c>
      <c r="G222" s="26">
        <v>2250</v>
      </c>
      <c r="H222" s="62">
        <v>1</v>
      </c>
      <c r="I222" s="85" t="s">
        <v>306</v>
      </c>
      <c r="J222" s="28">
        <f t="shared" si="5"/>
        <v>13.5</v>
      </c>
    </row>
    <row r="223" spans="1:10" ht="18" customHeight="1">
      <c r="A223" s="17">
        <v>6</v>
      </c>
      <c r="B223" s="18" t="s">
        <v>121</v>
      </c>
      <c r="C223" s="1" t="s">
        <v>215</v>
      </c>
      <c r="D223" s="1" t="s">
        <v>36</v>
      </c>
      <c r="E223" s="24">
        <v>5300</v>
      </c>
      <c r="F223" s="25" t="s">
        <v>3</v>
      </c>
      <c r="G223" s="26">
        <v>2350</v>
      </c>
      <c r="H223" s="62">
        <v>2</v>
      </c>
      <c r="I223" s="85" t="s">
        <v>307</v>
      </c>
      <c r="J223" s="28">
        <f t="shared" si="5"/>
        <v>24.91</v>
      </c>
    </row>
    <row r="224" spans="1:10" ht="18" customHeight="1">
      <c r="A224" s="17">
        <v>6</v>
      </c>
      <c r="B224" s="18" t="s">
        <v>121</v>
      </c>
      <c r="C224" s="1" t="s">
        <v>215</v>
      </c>
      <c r="D224" s="1" t="s">
        <v>224</v>
      </c>
      <c r="E224" s="24">
        <v>4500</v>
      </c>
      <c r="F224" s="25" t="s">
        <v>3</v>
      </c>
      <c r="G224" s="26">
        <v>2350</v>
      </c>
      <c r="H224" s="62">
        <v>1</v>
      </c>
      <c r="I224" s="85" t="s">
        <v>307</v>
      </c>
      <c r="J224" s="28">
        <f>ROUND(E224*G224*H224/1000000,2)</f>
        <v>10.58</v>
      </c>
    </row>
    <row r="225" spans="1:10" ht="18" customHeight="1">
      <c r="A225" s="17">
        <v>6</v>
      </c>
      <c r="B225" s="18" t="s">
        <v>121</v>
      </c>
      <c r="C225" s="1" t="s">
        <v>71</v>
      </c>
      <c r="D225" s="1" t="s">
        <v>81</v>
      </c>
      <c r="E225" s="24">
        <v>750</v>
      </c>
      <c r="F225" s="25" t="s">
        <v>3</v>
      </c>
      <c r="G225" s="26">
        <v>910</v>
      </c>
      <c r="H225" s="62">
        <v>4</v>
      </c>
      <c r="I225" s="85" t="s">
        <v>308</v>
      </c>
      <c r="J225" s="28">
        <f t="shared" si="5"/>
        <v>2.73</v>
      </c>
    </row>
    <row r="226" spans="1:10" ht="18" customHeight="1">
      <c r="A226" s="17">
        <v>6</v>
      </c>
      <c r="B226" s="18" t="s">
        <v>121</v>
      </c>
      <c r="C226" s="1" t="s">
        <v>71</v>
      </c>
      <c r="D226" s="1" t="s">
        <v>82</v>
      </c>
      <c r="E226" s="24">
        <v>390</v>
      </c>
      <c r="F226" s="25" t="s">
        <v>3</v>
      </c>
      <c r="G226" s="26">
        <v>910</v>
      </c>
      <c r="H226" s="62">
        <v>2</v>
      </c>
      <c r="I226" s="85" t="s">
        <v>308</v>
      </c>
      <c r="J226" s="28">
        <f>ROUND(E226*G226*H226/1000000,2)</f>
        <v>0.71</v>
      </c>
    </row>
    <row r="227" spans="1:10" ht="18" customHeight="1">
      <c r="A227" s="17">
        <v>6</v>
      </c>
      <c r="B227" s="18" t="s">
        <v>208</v>
      </c>
      <c r="C227" s="1" t="s">
        <v>212</v>
      </c>
      <c r="D227" s="1" t="s">
        <v>9</v>
      </c>
      <c r="E227" s="24">
        <v>6000</v>
      </c>
      <c r="F227" s="25" t="s">
        <v>3</v>
      </c>
      <c r="G227" s="26">
        <v>2250</v>
      </c>
      <c r="H227" s="62">
        <v>1</v>
      </c>
      <c r="I227" s="85" t="s">
        <v>306</v>
      </c>
      <c r="J227" s="28">
        <f t="shared" si="5"/>
        <v>13.5</v>
      </c>
    </row>
    <row r="228" spans="1:10" ht="18" customHeight="1">
      <c r="A228" s="17">
        <v>6</v>
      </c>
      <c r="B228" s="18" t="s">
        <v>208</v>
      </c>
      <c r="C228" s="1" t="s">
        <v>215</v>
      </c>
      <c r="D228" s="1" t="s">
        <v>36</v>
      </c>
      <c r="E228" s="24">
        <v>5300</v>
      </c>
      <c r="F228" s="25" t="s">
        <v>3</v>
      </c>
      <c r="G228" s="26">
        <v>2350</v>
      </c>
      <c r="H228" s="62">
        <v>4</v>
      </c>
      <c r="I228" s="85" t="s">
        <v>307</v>
      </c>
      <c r="J228" s="28">
        <f t="shared" si="5"/>
        <v>49.82</v>
      </c>
    </row>
    <row r="229" spans="1:10" ht="18" customHeight="1">
      <c r="A229" s="17">
        <v>6</v>
      </c>
      <c r="B229" s="18" t="s">
        <v>208</v>
      </c>
      <c r="C229" s="1" t="s">
        <v>71</v>
      </c>
      <c r="D229" s="1" t="s">
        <v>81</v>
      </c>
      <c r="E229" s="24">
        <v>750</v>
      </c>
      <c r="F229" s="25" t="s">
        <v>3</v>
      </c>
      <c r="G229" s="26">
        <v>910</v>
      </c>
      <c r="H229" s="62">
        <v>2</v>
      </c>
      <c r="I229" s="85" t="s">
        <v>308</v>
      </c>
      <c r="J229" s="28">
        <f t="shared" si="5"/>
        <v>1.37</v>
      </c>
    </row>
    <row r="230" spans="1:10" ht="18" customHeight="1">
      <c r="A230" s="17">
        <v>6</v>
      </c>
      <c r="B230" s="18" t="s">
        <v>208</v>
      </c>
      <c r="C230" s="1" t="s">
        <v>71</v>
      </c>
      <c r="D230" s="1" t="s">
        <v>82</v>
      </c>
      <c r="E230" s="24">
        <v>390</v>
      </c>
      <c r="F230" s="25" t="s">
        <v>3</v>
      </c>
      <c r="G230" s="26">
        <v>910</v>
      </c>
      <c r="H230" s="62">
        <v>2</v>
      </c>
      <c r="I230" s="85" t="s">
        <v>308</v>
      </c>
      <c r="J230" s="28">
        <f t="shared" si="5"/>
        <v>0.71</v>
      </c>
    </row>
    <row r="231" spans="1:10" ht="18" customHeight="1">
      <c r="A231" s="17">
        <v>6</v>
      </c>
      <c r="B231" s="18" t="s">
        <v>122</v>
      </c>
      <c r="C231" s="1" t="s">
        <v>212</v>
      </c>
      <c r="D231" s="1" t="s">
        <v>9</v>
      </c>
      <c r="E231" s="24">
        <v>3000</v>
      </c>
      <c r="F231" s="25" t="s">
        <v>3</v>
      </c>
      <c r="G231" s="26">
        <v>2250</v>
      </c>
      <c r="H231" s="62">
        <v>1</v>
      </c>
      <c r="I231" s="85" t="s">
        <v>306</v>
      </c>
      <c r="J231" s="28">
        <f t="shared" si="5"/>
        <v>6.75</v>
      </c>
    </row>
    <row r="232" spans="1:10" ht="18" customHeight="1">
      <c r="A232" s="17">
        <v>6</v>
      </c>
      <c r="B232" s="18" t="s">
        <v>122</v>
      </c>
      <c r="C232" s="1" t="s">
        <v>215</v>
      </c>
      <c r="D232" s="1" t="s">
        <v>36</v>
      </c>
      <c r="E232" s="24">
        <v>3500</v>
      </c>
      <c r="F232" s="25" t="s">
        <v>3</v>
      </c>
      <c r="G232" s="26">
        <v>2350</v>
      </c>
      <c r="H232" s="62">
        <v>1</v>
      </c>
      <c r="I232" s="85" t="s">
        <v>307</v>
      </c>
      <c r="J232" s="28">
        <f t="shared" si="5"/>
        <v>8.23</v>
      </c>
    </row>
    <row r="233" spans="1:10" ht="18" customHeight="1">
      <c r="A233" s="17">
        <v>6</v>
      </c>
      <c r="B233" s="18" t="s">
        <v>123</v>
      </c>
      <c r="C233" s="1" t="s">
        <v>212</v>
      </c>
      <c r="D233" s="1" t="s">
        <v>9</v>
      </c>
      <c r="E233" s="24">
        <v>3000</v>
      </c>
      <c r="F233" s="25" t="s">
        <v>3</v>
      </c>
      <c r="G233" s="26">
        <v>2250</v>
      </c>
      <c r="H233" s="62">
        <v>1</v>
      </c>
      <c r="I233" s="85" t="s">
        <v>306</v>
      </c>
      <c r="J233" s="28">
        <f t="shared" si="5"/>
        <v>6.75</v>
      </c>
    </row>
    <row r="234" spans="1:10" ht="18" customHeight="1">
      <c r="A234" s="17">
        <v>6</v>
      </c>
      <c r="B234" s="18" t="s">
        <v>123</v>
      </c>
      <c r="C234" s="1" t="s">
        <v>215</v>
      </c>
      <c r="D234" s="1" t="s">
        <v>36</v>
      </c>
      <c r="E234" s="24">
        <v>3500</v>
      </c>
      <c r="F234" s="25" t="s">
        <v>3</v>
      </c>
      <c r="G234" s="26">
        <v>2350</v>
      </c>
      <c r="H234" s="62">
        <v>1</v>
      </c>
      <c r="I234" s="85" t="s">
        <v>307</v>
      </c>
      <c r="J234" s="28">
        <f t="shared" si="5"/>
        <v>8.23</v>
      </c>
    </row>
    <row r="235" spans="1:10" ht="18" customHeight="1">
      <c r="A235" s="17">
        <v>6</v>
      </c>
      <c r="B235" s="18" t="s">
        <v>124</v>
      </c>
      <c r="C235" s="1" t="s">
        <v>212</v>
      </c>
      <c r="D235" s="1" t="s">
        <v>9</v>
      </c>
      <c r="E235" s="24">
        <v>3000</v>
      </c>
      <c r="F235" s="25" t="s">
        <v>3</v>
      </c>
      <c r="G235" s="26">
        <v>2250</v>
      </c>
      <c r="H235" s="62">
        <v>1</v>
      </c>
      <c r="I235" s="85" t="s">
        <v>306</v>
      </c>
      <c r="J235" s="28">
        <f t="shared" si="5"/>
        <v>6.75</v>
      </c>
    </row>
    <row r="236" spans="1:10" ht="18" customHeight="1">
      <c r="A236" s="17">
        <v>6</v>
      </c>
      <c r="B236" s="18" t="s">
        <v>124</v>
      </c>
      <c r="C236" s="1" t="s">
        <v>215</v>
      </c>
      <c r="D236" s="1" t="s">
        <v>36</v>
      </c>
      <c r="E236" s="24">
        <v>3500</v>
      </c>
      <c r="F236" s="25" t="s">
        <v>3</v>
      </c>
      <c r="G236" s="26">
        <v>2350</v>
      </c>
      <c r="H236" s="62">
        <v>1</v>
      </c>
      <c r="I236" s="85" t="s">
        <v>307</v>
      </c>
      <c r="J236" s="28">
        <f t="shared" si="5"/>
        <v>8.23</v>
      </c>
    </row>
    <row r="237" spans="1:10" ht="18" customHeight="1">
      <c r="A237" s="17">
        <v>6</v>
      </c>
      <c r="B237" s="18" t="s">
        <v>125</v>
      </c>
      <c r="C237" s="1" t="s">
        <v>212</v>
      </c>
      <c r="D237" s="1" t="s">
        <v>9</v>
      </c>
      <c r="E237" s="24">
        <v>3000</v>
      </c>
      <c r="F237" s="25" t="s">
        <v>3</v>
      </c>
      <c r="G237" s="26">
        <v>2250</v>
      </c>
      <c r="H237" s="62">
        <v>1</v>
      </c>
      <c r="I237" s="85" t="s">
        <v>306</v>
      </c>
      <c r="J237" s="28">
        <f t="shared" si="5"/>
        <v>6.75</v>
      </c>
    </row>
    <row r="238" spans="1:10" ht="18" customHeight="1">
      <c r="A238" s="17">
        <v>6</v>
      </c>
      <c r="B238" s="18" t="s">
        <v>125</v>
      </c>
      <c r="C238" s="1" t="s">
        <v>215</v>
      </c>
      <c r="D238" s="1" t="s">
        <v>36</v>
      </c>
      <c r="E238" s="24">
        <v>3500</v>
      </c>
      <c r="F238" s="25" t="s">
        <v>3</v>
      </c>
      <c r="G238" s="26">
        <v>2350</v>
      </c>
      <c r="H238" s="62">
        <v>1</v>
      </c>
      <c r="I238" s="85" t="s">
        <v>307</v>
      </c>
      <c r="J238" s="28">
        <f t="shared" si="5"/>
        <v>8.23</v>
      </c>
    </row>
    <row r="239" spans="1:10" ht="18" customHeight="1">
      <c r="A239" s="17">
        <v>6</v>
      </c>
      <c r="B239" s="18" t="s">
        <v>126</v>
      </c>
      <c r="C239" s="1" t="s">
        <v>212</v>
      </c>
      <c r="D239" s="1" t="s">
        <v>9</v>
      </c>
      <c r="E239" s="24">
        <v>6000</v>
      </c>
      <c r="F239" s="25" t="s">
        <v>3</v>
      </c>
      <c r="G239" s="26">
        <v>2250</v>
      </c>
      <c r="H239" s="62">
        <v>1</v>
      </c>
      <c r="I239" s="85" t="s">
        <v>306</v>
      </c>
      <c r="J239" s="28">
        <f t="shared" si="5"/>
        <v>13.5</v>
      </c>
    </row>
    <row r="240" spans="1:10" ht="18" customHeight="1">
      <c r="A240" s="17">
        <v>6</v>
      </c>
      <c r="B240" s="18" t="s">
        <v>126</v>
      </c>
      <c r="C240" s="1" t="s">
        <v>215</v>
      </c>
      <c r="D240" s="1" t="s">
        <v>36</v>
      </c>
      <c r="E240" s="24">
        <v>5300</v>
      </c>
      <c r="F240" s="25" t="s">
        <v>3</v>
      </c>
      <c r="G240" s="26">
        <v>2350</v>
      </c>
      <c r="H240" s="62">
        <v>4</v>
      </c>
      <c r="I240" s="85" t="s">
        <v>307</v>
      </c>
      <c r="J240" s="28">
        <f t="shared" si="5"/>
        <v>49.82</v>
      </c>
    </row>
    <row r="241" spans="1:10" ht="18" customHeight="1">
      <c r="A241" s="17">
        <v>6</v>
      </c>
      <c r="B241" s="18" t="s">
        <v>126</v>
      </c>
      <c r="C241" s="1" t="s">
        <v>71</v>
      </c>
      <c r="D241" s="1" t="s">
        <v>81</v>
      </c>
      <c r="E241" s="24">
        <v>750</v>
      </c>
      <c r="F241" s="25" t="s">
        <v>3</v>
      </c>
      <c r="G241" s="26">
        <v>910</v>
      </c>
      <c r="H241" s="62">
        <v>2</v>
      </c>
      <c r="I241" s="85" t="s">
        <v>308</v>
      </c>
      <c r="J241" s="28">
        <f t="shared" si="5"/>
        <v>1.37</v>
      </c>
    </row>
    <row r="242" spans="1:10" ht="18" customHeight="1">
      <c r="A242" s="17">
        <v>6</v>
      </c>
      <c r="B242" s="18" t="s">
        <v>126</v>
      </c>
      <c r="C242" s="1" t="s">
        <v>71</v>
      </c>
      <c r="D242" s="1" t="s">
        <v>82</v>
      </c>
      <c r="E242" s="24">
        <v>390</v>
      </c>
      <c r="F242" s="25" t="s">
        <v>3</v>
      </c>
      <c r="G242" s="26">
        <v>910</v>
      </c>
      <c r="H242" s="62">
        <v>2</v>
      </c>
      <c r="I242" s="85" t="s">
        <v>308</v>
      </c>
      <c r="J242" s="28">
        <f t="shared" si="5"/>
        <v>0.71</v>
      </c>
    </row>
    <row r="243" spans="1:10" ht="18" customHeight="1">
      <c r="A243" s="17">
        <v>6</v>
      </c>
      <c r="B243" s="18" t="s">
        <v>127</v>
      </c>
      <c r="C243" s="1" t="s">
        <v>212</v>
      </c>
      <c r="D243" s="1" t="s">
        <v>9</v>
      </c>
      <c r="E243" s="24">
        <v>6000</v>
      </c>
      <c r="F243" s="25" t="s">
        <v>3</v>
      </c>
      <c r="G243" s="26">
        <v>2250</v>
      </c>
      <c r="H243" s="62">
        <v>1</v>
      </c>
      <c r="I243" s="85" t="s">
        <v>306</v>
      </c>
      <c r="J243" s="28">
        <f t="shared" si="5"/>
        <v>13.5</v>
      </c>
    </row>
    <row r="244" spans="1:10" ht="18" customHeight="1">
      <c r="A244" s="17">
        <v>6</v>
      </c>
      <c r="B244" s="18" t="s">
        <v>127</v>
      </c>
      <c r="C244" s="1" t="s">
        <v>215</v>
      </c>
      <c r="D244" s="1" t="s">
        <v>36</v>
      </c>
      <c r="E244" s="24">
        <v>5300</v>
      </c>
      <c r="F244" s="25" t="s">
        <v>3</v>
      </c>
      <c r="G244" s="26">
        <v>2350</v>
      </c>
      <c r="H244" s="62">
        <v>4</v>
      </c>
      <c r="I244" s="85" t="s">
        <v>307</v>
      </c>
      <c r="J244" s="28">
        <f t="shared" si="5"/>
        <v>49.82</v>
      </c>
    </row>
    <row r="245" spans="1:10" ht="18" customHeight="1">
      <c r="A245" s="17">
        <v>6</v>
      </c>
      <c r="B245" s="18" t="s">
        <v>127</v>
      </c>
      <c r="C245" s="1" t="s">
        <v>71</v>
      </c>
      <c r="D245" s="1" t="s">
        <v>81</v>
      </c>
      <c r="E245" s="24">
        <v>750</v>
      </c>
      <c r="F245" s="25" t="s">
        <v>3</v>
      </c>
      <c r="G245" s="26">
        <v>910</v>
      </c>
      <c r="H245" s="62">
        <v>2</v>
      </c>
      <c r="I245" s="85" t="s">
        <v>308</v>
      </c>
      <c r="J245" s="28">
        <f t="shared" si="5"/>
        <v>1.37</v>
      </c>
    </row>
    <row r="246" spans="1:10" ht="18" customHeight="1">
      <c r="A246" s="17">
        <v>6</v>
      </c>
      <c r="B246" s="18" t="s">
        <v>127</v>
      </c>
      <c r="C246" s="1" t="s">
        <v>71</v>
      </c>
      <c r="D246" s="1" t="s">
        <v>82</v>
      </c>
      <c r="E246" s="24">
        <v>390</v>
      </c>
      <c r="F246" s="25" t="s">
        <v>3</v>
      </c>
      <c r="G246" s="26">
        <v>910</v>
      </c>
      <c r="H246" s="62">
        <v>2</v>
      </c>
      <c r="I246" s="85" t="s">
        <v>308</v>
      </c>
      <c r="J246" s="28">
        <f t="shared" si="5"/>
        <v>0.71</v>
      </c>
    </row>
    <row r="247" spans="1:10" ht="18" customHeight="1">
      <c r="A247" s="17">
        <v>6</v>
      </c>
      <c r="B247" s="18" t="s">
        <v>128</v>
      </c>
      <c r="C247" s="1" t="s">
        <v>212</v>
      </c>
      <c r="D247" s="1" t="s">
        <v>9</v>
      </c>
      <c r="E247" s="24">
        <v>6000</v>
      </c>
      <c r="F247" s="25" t="s">
        <v>3</v>
      </c>
      <c r="G247" s="26">
        <v>2250</v>
      </c>
      <c r="H247" s="62">
        <v>1</v>
      </c>
      <c r="I247" s="85" t="s">
        <v>306</v>
      </c>
      <c r="J247" s="28">
        <f t="shared" si="5"/>
        <v>13.5</v>
      </c>
    </row>
    <row r="248" spans="1:10" ht="18" customHeight="1">
      <c r="A248" s="17">
        <v>6</v>
      </c>
      <c r="B248" s="18" t="s">
        <v>128</v>
      </c>
      <c r="C248" s="1" t="s">
        <v>215</v>
      </c>
      <c r="D248" s="1" t="s">
        <v>36</v>
      </c>
      <c r="E248" s="24">
        <v>5300</v>
      </c>
      <c r="F248" s="25" t="s">
        <v>3</v>
      </c>
      <c r="G248" s="26">
        <v>2350</v>
      </c>
      <c r="H248" s="62">
        <v>4</v>
      </c>
      <c r="I248" s="85" t="s">
        <v>307</v>
      </c>
      <c r="J248" s="28">
        <f t="shared" si="5"/>
        <v>49.82</v>
      </c>
    </row>
    <row r="249" spans="1:10" ht="18" customHeight="1">
      <c r="A249" s="17">
        <v>6</v>
      </c>
      <c r="B249" s="18" t="s">
        <v>128</v>
      </c>
      <c r="C249" s="1" t="s">
        <v>71</v>
      </c>
      <c r="D249" s="1" t="s">
        <v>81</v>
      </c>
      <c r="E249" s="24">
        <v>750</v>
      </c>
      <c r="F249" s="25" t="s">
        <v>3</v>
      </c>
      <c r="G249" s="26">
        <v>910</v>
      </c>
      <c r="H249" s="62">
        <v>2</v>
      </c>
      <c r="I249" s="85" t="s">
        <v>308</v>
      </c>
      <c r="J249" s="28">
        <f t="shared" si="5"/>
        <v>1.37</v>
      </c>
    </row>
    <row r="250" spans="1:10" ht="18" customHeight="1">
      <c r="A250" s="17">
        <v>6</v>
      </c>
      <c r="B250" s="18" t="s">
        <v>128</v>
      </c>
      <c r="C250" s="1" t="s">
        <v>71</v>
      </c>
      <c r="D250" s="1" t="s">
        <v>82</v>
      </c>
      <c r="E250" s="24">
        <v>390</v>
      </c>
      <c r="F250" s="25" t="s">
        <v>3</v>
      </c>
      <c r="G250" s="26">
        <v>910</v>
      </c>
      <c r="H250" s="62">
        <v>2</v>
      </c>
      <c r="I250" s="85" t="s">
        <v>308</v>
      </c>
      <c r="J250" s="28">
        <f t="shared" si="5"/>
        <v>0.71</v>
      </c>
    </row>
    <row r="251" spans="1:10" ht="18" customHeight="1">
      <c r="A251" s="17">
        <v>6</v>
      </c>
      <c r="B251" s="18" t="s">
        <v>129</v>
      </c>
      <c r="C251" s="1" t="s">
        <v>212</v>
      </c>
      <c r="D251" s="1" t="s">
        <v>9</v>
      </c>
      <c r="E251" s="24">
        <v>6000</v>
      </c>
      <c r="F251" s="25" t="s">
        <v>3</v>
      </c>
      <c r="G251" s="26">
        <v>2250</v>
      </c>
      <c r="H251" s="62">
        <v>1</v>
      </c>
      <c r="I251" s="85" t="s">
        <v>306</v>
      </c>
      <c r="J251" s="28">
        <f t="shared" si="5"/>
        <v>13.5</v>
      </c>
    </row>
    <row r="252" spans="1:10" ht="18" customHeight="1">
      <c r="A252" s="17">
        <v>6</v>
      </c>
      <c r="B252" s="18" t="s">
        <v>129</v>
      </c>
      <c r="C252" s="1" t="s">
        <v>215</v>
      </c>
      <c r="D252" s="1" t="s">
        <v>36</v>
      </c>
      <c r="E252" s="24">
        <v>5300</v>
      </c>
      <c r="F252" s="25" t="s">
        <v>3</v>
      </c>
      <c r="G252" s="26">
        <v>2350</v>
      </c>
      <c r="H252" s="62">
        <v>4</v>
      </c>
      <c r="I252" s="85" t="s">
        <v>307</v>
      </c>
      <c r="J252" s="28">
        <f t="shared" si="5"/>
        <v>49.82</v>
      </c>
    </row>
    <row r="253" spans="1:10" ht="18" customHeight="1">
      <c r="A253" s="17">
        <v>6</v>
      </c>
      <c r="B253" s="18" t="s">
        <v>129</v>
      </c>
      <c r="C253" s="1" t="s">
        <v>71</v>
      </c>
      <c r="D253" s="1" t="s">
        <v>81</v>
      </c>
      <c r="E253" s="24">
        <v>750</v>
      </c>
      <c r="F253" s="25" t="s">
        <v>3</v>
      </c>
      <c r="G253" s="26">
        <v>910</v>
      </c>
      <c r="H253" s="62">
        <v>2</v>
      </c>
      <c r="I253" s="85" t="s">
        <v>308</v>
      </c>
      <c r="J253" s="28">
        <f t="shared" si="5"/>
        <v>1.37</v>
      </c>
    </row>
    <row r="254" spans="1:10" ht="18" customHeight="1">
      <c r="A254" s="17">
        <v>6</v>
      </c>
      <c r="B254" s="18" t="s">
        <v>129</v>
      </c>
      <c r="C254" s="1" t="s">
        <v>71</v>
      </c>
      <c r="D254" s="1" t="s">
        <v>82</v>
      </c>
      <c r="E254" s="24">
        <v>390</v>
      </c>
      <c r="F254" s="25" t="s">
        <v>3</v>
      </c>
      <c r="G254" s="26">
        <v>910</v>
      </c>
      <c r="H254" s="62">
        <v>2</v>
      </c>
      <c r="I254" s="85" t="s">
        <v>308</v>
      </c>
      <c r="J254" s="28">
        <f t="shared" si="5"/>
        <v>0.71</v>
      </c>
    </row>
    <row r="255" spans="1:10" ht="18" customHeight="1">
      <c r="A255" s="17">
        <v>6</v>
      </c>
      <c r="B255" s="18" t="s">
        <v>130</v>
      </c>
      <c r="C255" s="1" t="s">
        <v>212</v>
      </c>
      <c r="D255" s="1" t="s">
        <v>9</v>
      </c>
      <c r="E255" s="24">
        <v>3000</v>
      </c>
      <c r="F255" s="25" t="s">
        <v>3</v>
      </c>
      <c r="G255" s="26">
        <v>2250</v>
      </c>
      <c r="H255" s="62">
        <v>1</v>
      </c>
      <c r="I255" s="85" t="s">
        <v>306</v>
      </c>
      <c r="J255" s="28">
        <f t="shared" si="5"/>
        <v>6.75</v>
      </c>
    </row>
    <row r="256" spans="1:10" ht="18" customHeight="1">
      <c r="A256" s="17">
        <v>6</v>
      </c>
      <c r="B256" s="18" t="s">
        <v>130</v>
      </c>
      <c r="C256" s="1" t="s">
        <v>215</v>
      </c>
      <c r="D256" s="1" t="s">
        <v>36</v>
      </c>
      <c r="E256" s="24">
        <v>2000</v>
      </c>
      <c r="F256" s="25" t="s">
        <v>3</v>
      </c>
      <c r="G256" s="26">
        <v>2350</v>
      </c>
      <c r="H256" s="62">
        <v>1</v>
      </c>
      <c r="I256" s="85" t="s">
        <v>307</v>
      </c>
      <c r="J256" s="28">
        <f t="shared" si="5"/>
        <v>4.7</v>
      </c>
    </row>
    <row r="257" spans="1:10" ht="18" customHeight="1">
      <c r="A257" s="17">
        <v>6</v>
      </c>
      <c r="B257" s="18" t="s">
        <v>131</v>
      </c>
      <c r="C257" s="1" t="s">
        <v>212</v>
      </c>
      <c r="D257" s="1" t="s">
        <v>9</v>
      </c>
      <c r="E257" s="24">
        <v>3000</v>
      </c>
      <c r="F257" s="25" t="s">
        <v>3</v>
      </c>
      <c r="G257" s="26">
        <v>2250</v>
      </c>
      <c r="H257" s="62">
        <v>1</v>
      </c>
      <c r="I257" s="85" t="s">
        <v>306</v>
      </c>
      <c r="J257" s="28">
        <f t="shared" si="5"/>
        <v>6.75</v>
      </c>
    </row>
    <row r="258" spans="1:10" ht="18" customHeight="1">
      <c r="A258" s="17">
        <v>6</v>
      </c>
      <c r="B258" s="18" t="s">
        <v>131</v>
      </c>
      <c r="C258" s="1" t="s">
        <v>215</v>
      </c>
      <c r="D258" s="1" t="s">
        <v>36</v>
      </c>
      <c r="E258" s="24">
        <v>2000</v>
      </c>
      <c r="F258" s="25" t="s">
        <v>3</v>
      </c>
      <c r="G258" s="26">
        <v>2350</v>
      </c>
      <c r="H258" s="62">
        <v>1</v>
      </c>
      <c r="I258" s="85" t="s">
        <v>307</v>
      </c>
      <c r="J258" s="28">
        <f t="shared" si="5"/>
        <v>4.7</v>
      </c>
    </row>
    <row r="259" spans="1:10" ht="18" customHeight="1">
      <c r="A259" s="17">
        <v>6</v>
      </c>
      <c r="B259" s="18" t="s">
        <v>132</v>
      </c>
      <c r="C259" s="1" t="s">
        <v>212</v>
      </c>
      <c r="D259" s="1" t="s">
        <v>9</v>
      </c>
      <c r="E259" s="24">
        <v>3000</v>
      </c>
      <c r="F259" s="25" t="s">
        <v>3</v>
      </c>
      <c r="G259" s="26">
        <v>2250</v>
      </c>
      <c r="H259" s="62">
        <v>1</v>
      </c>
      <c r="I259" s="85" t="s">
        <v>306</v>
      </c>
      <c r="J259" s="28">
        <f t="shared" si="5"/>
        <v>6.75</v>
      </c>
    </row>
    <row r="260" spans="1:10" ht="18" customHeight="1">
      <c r="A260" s="17">
        <v>6</v>
      </c>
      <c r="B260" s="18" t="s">
        <v>132</v>
      </c>
      <c r="C260" s="1" t="s">
        <v>215</v>
      </c>
      <c r="D260" s="1" t="s">
        <v>36</v>
      </c>
      <c r="E260" s="24">
        <v>2000</v>
      </c>
      <c r="F260" s="25" t="s">
        <v>3</v>
      </c>
      <c r="G260" s="26">
        <v>2350</v>
      </c>
      <c r="H260" s="62">
        <v>1</v>
      </c>
      <c r="I260" s="85" t="s">
        <v>307</v>
      </c>
      <c r="J260" s="28">
        <f t="shared" si="5"/>
        <v>4.7</v>
      </c>
    </row>
    <row r="261" spans="1:10" ht="18" customHeight="1">
      <c r="A261" s="17">
        <v>6</v>
      </c>
      <c r="B261" s="18" t="s">
        <v>133</v>
      </c>
      <c r="C261" s="1" t="s">
        <v>212</v>
      </c>
      <c r="D261" s="1" t="s">
        <v>9</v>
      </c>
      <c r="E261" s="24">
        <v>3000</v>
      </c>
      <c r="F261" s="25" t="s">
        <v>3</v>
      </c>
      <c r="G261" s="26">
        <v>2250</v>
      </c>
      <c r="H261" s="62">
        <v>1</v>
      </c>
      <c r="I261" s="85" t="s">
        <v>306</v>
      </c>
      <c r="J261" s="28">
        <f t="shared" ref="J261:J286" si="7">ROUND(E261*G261*H261/1000000,2)</f>
        <v>6.75</v>
      </c>
    </row>
    <row r="262" spans="1:10" ht="18" customHeight="1">
      <c r="A262" s="17">
        <v>6</v>
      </c>
      <c r="B262" s="18" t="s">
        <v>133</v>
      </c>
      <c r="C262" s="1" t="s">
        <v>215</v>
      </c>
      <c r="D262" s="1" t="s">
        <v>36</v>
      </c>
      <c r="E262" s="24">
        <v>2000</v>
      </c>
      <c r="F262" s="25" t="s">
        <v>3</v>
      </c>
      <c r="G262" s="26">
        <v>2350</v>
      </c>
      <c r="H262" s="62">
        <v>1</v>
      </c>
      <c r="I262" s="85" t="s">
        <v>307</v>
      </c>
      <c r="J262" s="28">
        <f t="shared" si="7"/>
        <v>4.7</v>
      </c>
    </row>
    <row r="263" spans="1:10" ht="18" customHeight="1">
      <c r="A263" s="17">
        <v>6</v>
      </c>
      <c r="B263" s="18" t="s">
        <v>134</v>
      </c>
      <c r="C263" s="1" t="s">
        <v>212</v>
      </c>
      <c r="D263" s="1" t="s">
        <v>9</v>
      </c>
      <c r="E263" s="24">
        <v>3000</v>
      </c>
      <c r="F263" s="25" t="s">
        <v>3</v>
      </c>
      <c r="G263" s="26">
        <v>2250</v>
      </c>
      <c r="H263" s="62">
        <v>1</v>
      </c>
      <c r="I263" s="85" t="s">
        <v>306</v>
      </c>
      <c r="J263" s="28">
        <f t="shared" si="7"/>
        <v>6.75</v>
      </c>
    </row>
    <row r="264" spans="1:10" ht="18" customHeight="1">
      <c r="A264" s="17">
        <v>6</v>
      </c>
      <c r="B264" s="18" t="s">
        <v>134</v>
      </c>
      <c r="C264" s="1" t="s">
        <v>215</v>
      </c>
      <c r="D264" s="1" t="s">
        <v>36</v>
      </c>
      <c r="E264" s="24">
        <v>2000</v>
      </c>
      <c r="F264" s="25" t="s">
        <v>3</v>
      </c>
      <c r="G264" s="26">
        <v>2350</v>
      </c>
      <c r="H264" s="62">
        <v>1</v>
      </c>
      <c r="I264" s="85" t="s">
        <v>307</v>
      </c>
      <c r="J264" s="28">
        <f t="shared" si="7"/>
        <v>4.7</v>
      </c>
    </row>
    <row r="265" spans="1:10" ht="18" customHeight="1">
      <c r="A265" s="17">
        <v>6</v>
      </c>
      <c r="B265" s="18" t="s">
        <v>135</v>
      </c>
      <c r="C265" s="1" t="s">
        <v>212</v>
      </c>
      <c r="D265" s="1" t="s">
        <v>9</v>
      </c>
      <c r="E265" s="24">
        <v>2500</v>
      </c>
      <c r="F265" s="25" t="s">
        <v>3</v>
      </c>
      <c r="G265" s="26">
        <v>2250</v>
      </c>
      <c r="H265" s="62">
        <v>1</v>
      </c>
      <c r="I265" s="85" t="s">
        <v>306</v>
      </c>
      <c r="J265" s="28">
        <f t="shared" si="7"/>
        <v>5.63</v>
      </c>
    </row>
    <row r="266" spans="1:10" ht="18" customHeight="1">
      <c r="A266" s="17">
        <v>6</v>
      </c>
      <c r="B266" s="18" t="s">
        <v>135</v>
      </c>
      <c r="C266" s="1" t="s">
        <v>215</v>
      </c>
      <c r="D266" s="1" t="s">
        <v>36</v>
      </c>
      <c r="E266" s="24">
        <v>2000</v>
      </c>
      <c r="F266" s="25" t="s">
        <v>3</v>
      </c>
      <c r="G266" s="26">
        <v>2350</v>
      </c>
      <c r="H266" s="62">
        <v>1</v>
      </c>
      <c r="I266" s="85" t="s">
        <v>307</v>
      </c>
      <c r="J266" s="28">
        <f t="shared" si="7"/>
        <v>4.7</v>
      </c>
    </row>
    <row r="267" spans="1:10" ht="18" customHeight="1">
      <c r="A267" s="17">
        <v>6</v>
      </c>
      <c r="B267" s="18" t="s">
        <v>136</v>
      </c>
      <c r="C267" s="1" t="s">
        <v>212</v>
      </c>
      <c r="D267" s="1" t="s">
        <v>9</v>
      </c>
      <c r="E267" s="24">
        <v>2500</v>
      </c>
      <c r="F267" s="25" t="s">
        <v>3</v>
      </c>
      <c r="G267" s="26">
        <v>2250</v>
      </c>
      <c r="H267" s="62">
        <v>1</v>
      </c>
      <c r="I267" s="85" t="s">
        <v>306</v>
      </c>
      <c r="J267" s="28">
        <f t="shared" si="7"/>
        <v>5.63</v>
      </c>
    </row>
    <row r="268" spans="1:10" ht="18" customHeight="1">
      <c r="A268" s="17">
        <v>6</v>
      </c>
      <c r="B268" s="18" t="s">
        <v>136</v>
      </c>
      <c r="C268" s="1" t="s">
        <v>212</v>
      </c>
      <c r="D268" s="1" t="s">
        <v>9</v>
      </c>
      <c r="E268" s="24">
        <v>500</v>
      </c>
      <c r="F268" s="25" t="s">
        <v>3</v>
      </c>
      <c r="G268" s="26">
        <v>2250</v>
      </c>
      <c r="H268" s="62">
        <v>1</v>
      </c>
      <c r="I268" s="85" t="s">
        <v>307</v>
      </c>
      <c r="J268" s="28">
        <f t="shared" si="7"/>
        <v>1.1299999999999999</v>
      </c>
    </row>
    <row r="269" spans="1:10" ht="18" customHeight="1">
      <c r="A269" s="17">
        <v>6</v>
      </c>
      <c r="B269" s="18" t="s">
        <v>136</v>
      </c>
      <c r="C269" s="1" t="s">
        <v>215</v>
      </c>
      <c r="D269" s="1" t="s">
        <v>36</v>
      </c>
      <c r="E269" s="24">
        <v>2000</v>
      </c>
      <c r="F269" s="25" t="s">
        <v>3</v>
      </c>
      <c r="G269" s="26">
        <v>2350</v>
      </c>
      <c r="H269" s="62">
        <v>1</v>
      </c>
      <c r="I269" s="85" t="s">
        <v>307</v>
      </c>
      <c r="J269" s="28">
        <f t="shared" si="7"/>
        <v>4.7</v>
      </c>
    </row>
    <row r="270" spans="1:10" ht="18" customHeight="1">
      <c r="A270" s="17">
        <v>6</v>
      </c>
      <c r="B270" s="18" t="s">
        <v>137</v>
      </c>
      <c r="C270" s="1" t="s">
        <v>212</v>
      </c>
      <c r="D270" s="1" t="s">
        <v>9</v>
      </c>
      <c r="E270" s="24">
        <v>4000</v>
      </c>
      <c r="F270" s="25" t="s">
        <v>3</v>
      </c>
      <c r="G270" s="26">
        <v>2250</v>
      </c>
      <c r="H270" s="62">
        <v>1</v>
      </c>
      <c r="I270" s="85" t="s">
        <v>306</v>
      </c>
      <c r="J270" s="28">
        <f t="shared" si="7"/>
        <v>9</v>
      </c>
    </row>
    <row r="271" spans="1:10" ht="18" customHeight="1">
      <c r="A271" s="17">
        <v>6</v>
      </c>
      <c r="B271" s="18" t="s">
        <v>137</v>
      </c>
      <c r="C271" s="1" t="s">
        <v>215</v>
      </c>
      <c r="D271" s="1" t="s">
        <v>36</v>
      </c>
      <c r="E271" s="24">
        <v>2000</v>
      </c>
      <c r="F271" s="25" t="s">
        <v>3</v>
      </c>
      <c r="G271" s="26">
        <v>2350</v>
      </c>
      <c r="H271" s="62">
        <v>1</v>
      </c>
      <c r="I271" s="85" t="s">
        <v>307</v>
      </c>
      <c r="J271" s="28">
        <f t="shared" si="7"/>
        <v>4.7</v>
      </c>
    </row>
    <row r="272" spans="1:10" ht="18" customHeight="1">
      <c r="A272" s="17">
        <v>6</v>
      </c>
      <c r="B272" s="18" t="s">
        <v>138</v>
      </c>
      <c r="C272" s="1" t="s">
        <v>212</v>
      </c>
      <c r="D272" s="1" t="s">
        <v>9</v>
      </c>
      <c r="E272" s="24">
        <v>2200</v>
      </c>
      <c r="F272" s="25" t="s">
        <v>3</v>
      </c>
      <c r="G272" s="26">
        <v>2250</v>
      </c>
      <c r="H272" s="62">
        <v>1</v>
      </c>
      <c r="I272" s="85" t="s">
        <v>306</v>
      </c>
      <c r="J272" s="28">
        <f t="shared" si="7"/>
        <v>4.95</v>
      </c>
    </row>
    <row r="273" spans="1:12" ht="18" customHeight="1">
      <c r="A273" s="17">
        <v>6</v>
      </c>
      <c r="B273" s="18" t="s">
        <v>138</v>
      </c>
      <c r="C273" s="1" t="s">
        <v>212</v>
      </c>
      <c r="D273" s="1" t="s">
        <v>9</v>
      </c>
      <c r="E273" s="24">
        <v>4000</v>
      </c>
      <c r="F273" s="25" t="s">
        <v>3</v>
      </c>
      <c r="G273" s="26">
        <v>2250</v>
      </c>
      <c r="H273" s="62">
        <v>1</v>
      </c>
      <c r="I273" s="85" t="s">
        <v>306</v>
      </c>
      <c r="J273" s="28">
        <f t="shared" si="7"/>
        <v>9</v>
      </c>
    </row>
    <row r="274" spans="1:12" ht="18" customHeight="1">
      <c r="A274" s="17">
        <v>6</v>
      </c>
      <c r="B274" s="18" t="s">
        <v>138</v>
      </c>
      <c r="C274" s="1" t="s">
        <v>215</v>
      </c>
      <c r="D274" s="1" t="s">
        <v>36</v>
      </c>
      <c r="E274" s="24">
        <v>3500</v>
      </c>
      <c r="F274" s="25" t="s">
        <v>3</v>
      </c>
      <c r="G274" s="26">
        <v>2350</v>
      </c>
      <c r="H274" s="62">
        <v>1</v>
      </c>
      <c r="I274" s="85" t="s">
        <v>307</v>
      </c>
      <c r="J274" s="28">
        <f t="shared" si="7"/>
        <v>8.23</v>
      </c>
    </row>
    <row r="275" spans="1:12" ht="18" customHeight="1">
      <c r="A275" s="17">
        <v>6</v>
      </c>
      <c r="B275" s="18" t="s">
        <v>138</v>
      </c>
      <c r="C275" s="1" t="s">
        <v>71</v>
      </c>
      <c r="D275" s="1" t="s">
        <v>81</v>
      </c>
      <c r="E275" s="24">
        <v>750</v>
      </c>
      <c r="F275" s="25" t="s">
        <v>3</v>
      </c>
      <c r="G275" s="26">
        <v>910</v>
      </c>
      <c r="H275" s="62">
        <v>2</v>
      </c>
      <c r="I275" s="85" t="s">
        <v>308</v>
      </c>
      <c r="J275" s="28">
        <f t="shared" si="7"/>
        <v>1.37</v>
      </c>
    </row>
    <row r="276" spans="1:12" ht="18" customHeight="1">
      <c r="A276" s="17">
        <v>6</v>
      </c>
      <c r="B276" s="18" t="s">
        <v>139</v>
      </c>
      <c r="C276" s="1" t="s">
        <v>212</v>
      </c>
      <c r="D276" s="1" t="s">
        <v>9</v>
      </c>
      <c r="E276" s="24">
        <v>4000</v>
      </c>
      <c r="F276" s="25" t="s">
        <v>3</v>
      </c>
      <c r="G276" s="26">
        <v>2250</v>
      </c>
      <c r="H276" s="62">
        <v>1</v>
      </c>
      <c r="I276" s="85" t="s">
        <v>306</v>
      </c>
      <c r="J276" s="28">
        <f t="shared" si="7"/>
        <v>9</v>
      </c>
    </row>
    <row r="277" spans="1:12" ht="18" customHeight="1">
      <c r="A277" s="17">
        <v>6</v>
      </c>
      <c r="B277" s="18" t="s">
        <v>139</v>
      </c>
      <c r="C277" s="1" t="s">
        <v>215</v>
      </c>
      <c r="D277" s="1" t="s">
        <v>36</v>
      </c>
      <c r="E277" s="24">
        <v>3500</v>
      </c>
      <c r="F277" s="25" t="s">
        <v>3</v>
      </c>
      <c r="G277" s="26">
        <v>2350</v>
      </c>
      <c r="H277" s="62">
        <v>1</v>
      </c>
      <c r="I277" s="85" t="s">
        <v>307</v>
      </c>
      <c r="J277" s="28">
        <f t="shared" si="7"/>
        <v>8.23</v>
      </c>
    </row>
    <row r="278" spans="1:12" ht="18" customHeight="1">
      <c r="A278" s="17">
        <v>6</v>
      </c>
      <c r="B278" s="18" t="s">
        <v>139</v>
      </c>
      <c r="C278" s="1" t="s">
        <v>71</v>
      </c>
      <c r="D278" s="1" t="s">
        <v>81</v>
      </c>
      <c r="E278" s="24">
        <v>750</v>
      </c>
      <c r="F278" s="25" t="s">
        <v>3</v>
      </c>
      <c r="G278" s="26">
        <v>910</v>
      </c>
      <c r="H278" s="62">
        <v>4</v>
      </c>
      <c r="I278" s="85" t="s">
        <v>308</v>
      </c>
      <c r="J278" s="28">
        <f t="shared" si="7"/>
        <v>2.73</v>
      </c>
    </row>
    <row r="279" spans="1:12" ht="18" customHeight="1">
      <c r="A279" s="17">
        <v>6</v>
      </c>
      <c r="B279" s="18" t="s">
        <v>140</v>
      </c>
      <c r="C279" s="1" t="s">
        <v>212</v>
      </c>
      <c r="D279" s="1" t="s">
        <v>9</v>
      </c>
      <c r="E279" s="24">
        <v>2700</v>
      </c>
      <c r="F279" s="25" t="s">
        <v>3</v>
      </c>
      <c r="G279" s="26">
        <v>2250</v>
      </c>
      <c r="H279" s="62">
        <v>1</v>
      </c>
      <c r="I279" s="85" t="s">
        <v>306</v>
      </c>
      <c r="J279" s="28">
        <f t="shared" si="7"/>
        <v>6.08</v>
      </c>
    </row>
    <row r="280" spans="1:12" ht="18" customHeight="1">
      <c r="A280" s="17">
        <v>6</v>
      </c>
      <c r="B280" s="18" t="s">
        <v>140</v>
      </c>
      <c r="C280" s="1" t="s">
        <v>215</v>
      </c>
      <c r="D280" s="1" t="s">
        <v>36</v>
      </c>
      <c r="E280" s="24">
        <v>3500</v>
      </c>
      <c r="F280" s="25" t="s">
        <v>3</v>
      </c>
      <c r="G280" s="26">
        <v>2350</v>
      </c>
      <c r="H280" s="62">
        <v>1</v>
      </c>
      <c r="I280" s="85" t="s">
        <v>307</v>
      </c>
      <c r="J280" s="28">
        <f t="shared" si="7"/>
        <v>8.23</v>
      </c>
    </row>
    <row r="281" spans="1:12" ht="18" customHeight="1">
      <c r="A281" s="17">
        <v>6</v>
      </c>
      <c r="B281" s="18" t="s">
        <v>140</v>
      </c>
      <c r="C281" s="1" t="s">
        <v>71</v>
      </c>
      <c r="D281" s="1" t="s">
        <v>81</v>
      </c>
      <c r="E281" s="24">
        <v>750</v>
      </c>
      <c r="F281" s="25" t="s">
        <v>3</v>
      </c>
      <c r="G281" s="26">
        <v>910</v>
      </c>
      <c r="H281" s="62">
        <v>2</v>
      </c>
      <c r="I281" s="85" t="s">
        <v>308</v>
      </c>
      <c r="J281" s="28">
        <f t="shared" si="7"/>
        <v>1.37</v>
      </c>
    </row>
    <row r="282" spans="1:12" ht="18" customHeight="1">
      <c r="A282" s="17">
        <v>6</v>
      </c>
      <c r="B282" s="18" t="s">
        <v>141</v>
      </c>
      <c r="C282" s="1" t="s">
        <v>215</v>
      </c>
      <c r="D282" s="1" t="s">
        <v>36</v>
      </c>
      <c r="E282" s="24">
        <v>2000</v>
      </c>
      <c r="F282" s="25" t="s">
        <v>3</v>
      </c>
      <c r="G282" s="26">
        <v>2350</v>
      </c>
      <c r="H282" s="62">
        <v>1</v>
      </c>
      <c r="I282" s="85" t="s">
        <v>307</v>
      </c>
      <c r="J282" s="28">
        <f t="shared" si="7"/>
        <v>4.7</v>
      </c>
    </row>
    <row r="283" spans="1:12" ht="18" customHeight="1">
      <c r="A283" s="17">
        <v>6</v>
      </c>
      <c r="B283" s="18" t="s">
        <v>142</v>
      </c>
      <c r="C283" s="1" t="s">
        <v>215</v>
      </c>
      <c r="D283" s="1" t="s">
        <v>36</v>
      </c>
      <c r="E283" s="24">
        <v>3500</v>
      </c>
      <c r="F283" s="25" t="s">
        <v>3</v>
      </c>
      <c r="G283" s="26">
        <v>2350</v>
      </c>
      <c r="H283" s="62">
        <v>1</v>
      </c>
      <c r="I283" s="85" t="s">
        <v>307</v>
      </c>
      <c r="J283" s="28">
        <f t="shared" si="7"/>
        <v>8.23</v>
      </c>
    </row>
    <row r="284" spans="1:12" ht="18" customHeight="1">
      <c r="A284" s="17">
        <v>6</v>
      </c>
      <c r="B284" s="18" t="s">
        <v>323</v>
      </c>
      <c r="C284" s="1" t="s">
        <v>212</v>
      </c>
      <c r="D284" s="1" t="s">
        <v>9</v>
      </c>
      <c r="E284" s="24">
        <v>3400</v>
      </c>
      <c r="F284" s="25" t="s">
        <v>273</v>
      </c>
      <c r="G284" s="26">
        <v>2250</v>
      </c>
      <c r="H284" s="62">
        <v>1</v>
      </c>
      <c r="I284" s="85" t="s">
        <v>306</v>
      </c>
      <c r="J284" s="28">
        <f>ROUND(E284*G284*H284/1000000,2)</f>
        <v>7.65</v>
      </c>
    </row>
    <row r="285" spans="1:12" ht="18" customHeight="1">
      <c r="A285" s="17">
        <v>6</v>
      </c>
      <c r="B285" s="18" t="s">
        <v>323</v>
      </c>
      <c r="C285" s="1" t="s">
        <v>324</v>
      </c>
      <c r="D285" s="1" t="s">
        <v>9</v>
      </c>
      <c r="E285" s="24">
        <v>3400</v>
      </c>
      <c r="F285" s="25" t="s">
        <v>273</v>
      </c>
      <c r="G285" s="26">
        <v>2230</v>
      </c>
      <c r="H285" s="62">
        <v>1</v>
      </c>
      <c r="I285" s="85" t="s">
        <v>306</v>
      </c>
      <c r="J285" s="28">
        <f>ROUND(E285*G285*H285/1000000,2)</f>
        <v>7.58</v>
      </c>
    </row>
    <row r="286" spans="1:12" ht="18" customHeight="1">
      <c r="A286" s="17">
        <v>6</v>
      </c>
      <c r="B286" s="18" t="s">
        <v>143</v>
      </c>
      <c r="C286" s="1" t="s">
        <v>212</v>
      </c>
      <c r="D286" s="1" t="s">
        <v>9</v>
      </c>
      <c r="E286" s="24">
        <v>2000</v>
      </c>
      <c r="F286" s="25" t="s">
        <v>3</v>
      </c>
      <c r="G286" s="26">
        <v>2150</v>
      </c>
      <c r="H286" s="62">
        <v>1</v>
      </c>
      <c r="I286" s="85" t="s">
        <v>306</v>
      </c>
      <c r="J286" s="28">
        <f t="shared" si="7"/>
        <v>4.3</v>
      </c>
    </row>
    <row r="287" spans="1:12" ht="18" customHeight="1">
      <c r="A287" s="40"/>
      <c r="B287" s="41"/>
      <c r="C287" s="39"/>
      <c r="D287" s="42" t="s">
        <v>4</v>
      </c>
      <c r="E287" s="43"/>
      <c r="F287" s="25"/>
      <c r="G287" s="26"/>
      <c r="H287" s="62">
        <f>SUM(H5:H286)-H288</f>
        <v>299</v>
      </c>
      <c r="I287" s="85" t="s">
        <v>308</v>
      </c>
      <c r="J287" s="44">
        <f>SUM(J5:J286)-J288</f>
        <v>2625.7399999999984</v>
      </c>
      <c r="L287" s="9" t="s">
        <v>292</v>
      </c>
    </row>
    <row r="288" spans="1:12" ht="18" customHeight="1">
      <c r="A288" s="40"/>
      <c r="B288" s="41"/>
      <c r="C288" s="39"/>
      <c r="D288" s="42" t="s">
        <v>231</v>
      </c>
      <c r="E288" s="43"/>
      <c r="F288" s="25"/>
      <c r="G288" s="26"/>
      <c r="H288" s="62">
        <f>SUMIF($C$5:$C$286,$L$287,H5:H286)</f>
        <v>73</v>
      </c>
      <c r="I288" s="85" t="s">
        <v>308</v>
      </c>
      <c r="J288" s="66">
        <f>SUMIF($C$5:$C$286,$L$287,J5:J286)</f>
        <v>55.389999999999986</v>
      </c>
    </row>
    <row r="289" spans="3:10" ht="18" customHeight="1">
      <c r="J289" s="51"/>
    </row>
    <row r="291" spans="3:10" ht="18" customHeight="1">
      <c r="C291" s="4" t="s">
        <v>212</v>
      </c>
      <c r="D291" s="77">
        <f>SUMIF($C$5:$C$286,C291,$H$5:$H$286)</f>
        <v>84</v>
      </c>
      <c r="E291" s="77">
        <f>SUMIF($C$5:$C$286,C291,$J$5:$J$286)</f>
        <v>669.78000000000009</v>
      </c>
    </row>
    <row r="292" spans="3:10" ht="18" customHeight="1">
      <c r="C292" s="4" t="s">
        <v>295</v>
      </c>
      <c r="D292" s="77">
        <f t="shared" ref="D292:D297" si="8">SUMIF($C$5:$C$286,C292,$H$5:$H$286)</f>
        <v>1</v>
      </c>
      <c r="E292" s="77">
        <f t="shared" ref="E292:E297" si="9">SUMIF($C$5:$C$286,C292,$J$5:$J$286)</f>
        <v>6.46</v>
      </c>
    </row>
    <row r="293" spans="3:10" ht="18" customHeight="1">
      <c r="C293" s="4" t="s">
        <v>297</v>
      </c>
      <c r="D293" s="77">
        <f t="shared" si="8"/>
        <v>10</v>
      </c>
      <c r="E293" s="77">
        <f t="shared" si="9"/>
        <v>34.01</v>
      </c>
    </row>
    <row r="294" spans="3:10" ht="18" customHeight="1">
      <c r="C294" s="4" t="s">
        <v>294</v>
      </c>
      <c r="D294" s="77">
        <f t="shared" si="8"/>
        <v>30</v>
      </c>
      <c r="E294" s="77">
        <f t="shared" si="9"/>
        <v>200.00999999999996</v>
      </c>
    </row>
    <row r="295" spans="3:10" ht="18" customHeight="1">
      <c r="C295" s="4" t="s">
        <v>214</v>
      </c>
      <c r="D295" s="77">
        <f t="shared" si="8"/>
        <v>174</v>
      </c>
      <c r="E295" s="77">
        <f t="shared" si="9"/>
        <v>1715.4799999999998</v>
      </c>
    </row>
    <row r="296" spans="3:10" ht="18" customHeight="1">
      <c r="C296" s="4" t="s">
        <v>296</v>
      </c>
      <c r="D296" s="77">
        <f t="shared" si="8"/>
        <v>0</v>
      </c>
      <c r="E296" s="77">
        <f t="shared" si="9"/>
        <v>0</v>
      </c>
    </row>
    <row r="297" spans="3:10" ht="18" customHeight="1">
      <c r="C297" s="4" t="s">
        <v>292</v>
      </c>
      <c r="D297" s="77">
        <f t="shared" si="8"/>
        <v>73</v>
      </c>
      <c r="E297" s="77">
        <f t="shared" si="9"/>
        <v>55.389999999999986</v>
      </c>
    </row>
  </sheetData>
  <autoFilter ref="A4:J288">
    <filterColumn colId="4" showButton="0"/>
    <filterColumn colId="5" showButton="0"/>
  </autoFilter>
  <mergeCells count="8">
    <mergeCell ref="H3:H4"/>
    <mergeCell ref="J3:J4"/>
    <mergeCell ref="A3:A4"/>
    <mergeCell ref="B3:B4"/>
    <mergeCell ref="C3:C4"/>
    <mergeCell ref="D3:D4"/>
    <mergeCell ref="E3:G4"/>
    <mergeCell ref="I3:I4"/>
  </mergeCells>
  <phoneticPr fontId="1"/>
  <printOptions horizontalCentered="1"/>
  <pageMargins left="0.19685039370078741" right="0.19685039370078741" top="0.35433070866141736" bottom="0.35433070866141736" header="0.51181102362204722" footer="0.31496062992125984"/>
  <pageSetup paperSize="9" fitToHeight="0" orientation="portrait" r:id="rId1"/>
  <headerFooter>
    <firstHeader>&amp;C&amp;"ＭＳ Ｐゴシック,太字"&amp;14カ ー テ ン 等 明 細 表</firstHeader>
  </headerFooter>
  <rowBreaks count="4" manualBreakCount="4">
    <brk id="48" max="8" man="1"/>
    <brk id="93" max="8" man="1"/>
    <brk id="138" max="8" man="1"/>
    <brk id="18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2"/>
  <sheetViews>
    <sheetView view="pageBreakPreview" zoomScaleNormal="100" zoomScaleSheetLayoutView="100" workbookViewId="0">
      <selection activeCell="G11" sqref="G11"/>
    </sheetView>
  </sheetViews>
  <sheetFormatPr defaultRowHeight="18" customHeight="1"/>
  <cols>
    <col min="1" max="1" width="11.125" style="2" customWidth="1"/>
    <col min="2" max="2" width="17" style="3" customWidth="1"/>
    <col min="3" max="3" width="17" style="4" customWidth="1"/>
    <col min="4" max="4" width="15.625" style="4" customWidth="1"/>
    <col min="5" max="5" width="8.625" style="5" customWidth="1"/>
    <col min="6" max="6" width="1.625" style="6" customWidth="1"/>
    <col min="7" max="7" width="8.625" style="5" customWidth="1"/>
    <col min="8" max="8" width="5.625" style="67" customWidth="1"/>
    <col min="9" max="9" width="5.625" style="7" customWidth="1"/>
    <col min="10" max="10" width="10.5" style="75" bestFit="1" customWidth="1"/>
    <col min="11" max="16384" width="9" style="9"/>
  </cols>
  <sheetData>
    <row r="1" spans="1:10" ht="18" customHeight="1">
      <c r="J1" s="8" t="s">
        <v>0</v>
      </c>
    </row>
    <row r="2" spans="1:10" ht="18" customHeight="1">
      <c r="A2" s="10" t="s">
        <v>207</v>
      </c>
      <c r="B2" s="11"/>
      <c r="C2" s="12"/>
      <c r="E2" s="13"/>
      <c r="F2" s="14"/>
      <c r="G2" s="13"/>
      <c r="H2" s="68"/>
      <c r="I2" s="15"/>
      <c r="J2" s="69"/>
    </row>
    <row r="3" spans="1:10" ht="18" customHeight="1">
      <c r="A3" s="116" t="s">
        <v>6</v>
      </c>
      <c r="B3" s="116" t="s">
        <v>7</v>
      </c>
      <c r="C3" s="116" t="s">
        <v>21</v>
      </c>
      <c r="D3" s="116" t="s">
        <v>8</v>
      </c>
      <c r="E3" s="118" t="s">
        <v>12</v>
      </c>
      <c r="F3" s="119"/>
      <c r="G3" s="120"/>
      <c r="H3" s="124" t="s">
        <v>1</v>
      </c>
      <c r="I3" s="112" t="s">
        <v>305</v>
      </c>
      <c r="J3" s="114" t="s">
        <v>2</v>
      </c>
    </row>
    <row r="4" spans="1:10" ht="18" customHeight="1">
      <c r="A4" s="117"/>
      <c r="B4" s="117"/>
      <c r="C4" s="117"/>
      <c r="D4" s="117"/>
      <c r="E4" s="121"/>
      <c r="F4" s="122"/>
      <c r="G4" s="123"/>
      <c r="H4" s="125"/>
      <c r="I4" s="113"/>
      <c r="J4" s="115"/>
    </row>
    <row r="5" spans="1:10" ht="18" customHeight="1">
      <c r="A5" s="17">
        <v>5</v>
      </c>
      <c r="B5" s="18" t="s">
        <v>144</v>
      </c>
      <c r="C5" s="1" t="s">
        <v>270</v>
      </c>
      <c r="D5" s="1" t="s">
        <v>9</v>
      </c>
      <c r="E5" s="19">
        <v>5300</v>
      </c>
      <c r="F5" s="20" t="s">
        <v>32</v>
      </c>
      <c r="G5" s="21">
        <v>2150</v>
      </c>
      <c r="H5" s="63">
        <v>1</v>
      </c>
      <c r="I5" s="84" t="s">
        <v>306</v>
      </c>
      <c r="J5" s="70">
        <f t="shared" ref="J5:J15" si="0">ROUND(E5*G5*H5/1000000,2)</f>
        <v>11.4</v>
      </c>
    </row>
    <row r="6" spans="1:10" ht="18" customHeight="1">
      <c r="A6" s="17">
        <v>5</v>
      </c>
      <c r="B6" s="18" t="s">
        <v>144</v>
      </c>
      <c r="C6" s="1" t="s">
        <v>215</v>
      </c>
      <c r="D6" s="1" t="s">
        <v>36</v>
      </c>
      <c r="E6" s="24">
        <v>3800</v>
      </c>
      <c r="F6" s="20" t="s">
        <v>32</v>
      </c>
      <c r="G6" s="26">
        <v>2350</v>
      </c>
      <c r="H6" s="62">
        <v>2</v>
      </c>
      <c r="I6" s="85" t="s">
        <v>307</v>
      </c>
      <c r="J6" s="71">
        <f t="shared" si="0"/>
        <v>17.86</v>
      </c>
    </row>
    <row r="7" spans="1:10" ht="18" customHeight="1">
      <c r="A7" s="17">
        <v>5</v>
      </c>
      <c r="B7" s="18" t="s">
        <v>144</v>
      </c>
      <c r="C7" s="1" t="s">
        <v>215</v>
      </c>
      <c r="D7" s="1" t="s">
        <v>36</v>
      </c>
      <c r="E7" s="29">
        <v>2500</v>
      </c>
      <c r="F7" s="20" t="s">
        <v>32</v>
      </c>
      <c r="G7" s="26">
        <v>2350</v>
      </c>
      <c r="H7" s="64">
        <v>4</v>
      </c>
      <c r="I7" s="86" t="s">
        <v>307</v>
      </c>
      <c r="J7" s="72">
        <f t="shared" si="0"/>
        <v>23.5</v>
      </c>
    </row>
    <row r="8" spans="1:10" ht="18" customHeight="1">
      <c r="A8" s="17">
        <v>5</v>
      </c>
      <c r="B8" s="18" t="s">
        <v>144</v>
      </c>
      <c r="C8" s="1" t="s">
        <v>215</v>
      </c>
      <c r="D8" s="1" t="s">
        <v>36</v>
      </c>
      <c r="E8" s="24">
        <v>5300</v>
      </c>
      <c r="F8" s="20" t="s">
        <v>32</v>
      </c>
      <c r="G8" s="26">
        <v>2350</v>
      </c>
      <c r="H8" s="62">
        <v>2</v>
      </c>
      <c r="I8" s="85" t="s">
        <v>307</v>
      </c>
      <c r="J8" s="71">
        <f t="shared" si="0"/>
        <v>24.91</v>
      </c>
    </row>
    <row r="9" spans="1:10" ht="18" customHeight="1">
      <c r="A9" s="17">
        <v>5</v>
      </c>
      <c r="B9" s="18" t="s">
        <v>144</v>
      </c>
      <c r="C9" s="1" t="s">
        <v>71</v>
      </c>
      <c r="D9" s="1" t="s">
        <v>146</v>
      </c>
      <c r="E9" s="34">
        <v>690</v>
      </c>
      <c r="F9" s="20" t="s">
        <v>32</v>
      </c>
      <c r="G9" s="36">
        <v>1100</v>
      </c>
      <c r="H9" s="65">
        <v>2</v>
      </c>
      <c r="I9" s="87" t="s">
        <v>309</v>
      </c>
      <c r="J9" s="73">
        <f t="shared" si="0"/>
        <v>1.52</v>
      </c>
    </row>
    <row r="10" spans="1:10" ht="18" customHeight="1">
      <c r="A10" s="17">
        <v>5</v>
      </c>
      <c r="B10" s="18" t="s">
        <v>144</v>
      </c>
      <c r="C10" s="1" t="s">
        <v>145</v>
      </c>
      <c r="D10" s="1" t="s">
        <v>147</v>
      </c>
      <c r="E10" s="24">
        <v>390</v>
      </c>
      <c r="F10" s="20" t="s">
        <v>32</v>
      </c>
      <c r="G10" s="26">
        <v>1100</v>
      </c>
      <c r="H10" s="62">
        <v>2</v>
      </c>
      <c r="I10" s="85" t="s">
        <v>308</v>
      </c>
      <c r="J10" s="71">
        <f t="shared" si="0"/>
        <v>0.86</v>
      </c>
    </row>
    <row r="11" spans="1:10" ht="18" customHeight="1">
      <c r="A11" s="17">
        <v>5</v>
      </c>
      <c r="B11" s="18" t="s">
        <v>148</v>
      </c>
      <c r="C11" s="1" t="s">
        <v>270</v>
      </c>
      <c r="D11" s="1" t="s">
        <v>9</v>
      </c>
      <c r="E11" s="29">
        <v>5300</v>
      </c>
      <c r="F11" s="20" t="s">
        <v>32</v>
      </c>
      <c r="G11" s="31">
        <v>2150</v>
      </c>
      <c r="H11" s="62">
        <v>1</v>
      </c>
      <c r="I11" s="86" t="s">
        <v>306</v>
      </c>
      <c r="J11" s="72">
        <f t="shared" si="0"/>
        <v>11.4</v>
      </c>
    </row>
    <row r="12" spans="1:10" ht="18" customHeight="1">
      <c r="A12" s="17">
        <v>5</v>
      </c>
      <c r="B12" s="18" t="s">
        <v>148</v>
      </c>
      <c r="C12" s="1" t="s">
        <v>215</v>
      </c>
      <c r="D12" s="1" t="s">
        <v>36</v>
      </c>
      <c r="E12" s="24">
        <v>3800</v>
      </c>
      <c r="F12" s="20" t="s">
        <v>32</v>
      </c>
      <c r="G12" s="26">
        <v>2350</v>
      </c>
      <c r="H12" s="62">
        <v>2</v>
      </c>
      <c r="I12" s="85" t="s">
        <v>307</v>
      </c>
      <c r="J12" s="71">
        <f t="shared" si="0"/>
        <v>17.86</v>
      </c>
    </row>
    <row r="13" spans="1:10" ht="18" customHeight="1">
      <c r="A13" s="17">
        <v>5</v>
      </c>
      <c r="B13" s="18" t="s">
        <v>148</v>
      </c>
      <c r="C13" s="1" t="s">
        <v>215</v>
      </c>
      <c r="D13" s="1" t="s">
        <v>36</v>
      </c>
      <c r="E13" s="24">
        <v>2500</v>
      </c>
      <c r="F13" s="20" t="s">
        <v>32</v>
      </c>
      <c r="G13" s="26">
        <v>2350</v>
      </c>
      <c r="H13" s="62">
        <v>4</v>
      </c>
      <c r="I13" s="85" t="s">
        <v>307</v>
      </c>
      <c r="J13" s="71">
        <f t="shared" si="0"/>
        <v>23.5</v>
      </c>
    </row>
    <row r="14" spans="1:10" ht="18" customHeight="1">
      <c r="A14" s="17">
        <v>5</v>
      </c>
      <c r="B14" s="18" t="s">
        <v>148</v>
      </c>
      <c r="C14" s="1" t="s">
        <v>215</v>
      </c>
      <c r="D14" s="1" t="s">
        <v>36</v>
      </c>
      <c r="E14" s="34">
        <v>5300</v>
      </c>
      <c r="F14" s="20" t="s">
        <v>32</v>
      </c>
      <c r="G14" s="26">
        <v>2350</v>
      </c>
      <c r="H14" s="62">
        <v>2</v>
      </c>
      <c r="I14" s="87" t="s">
        <v>307</v>
      </c>
      <c r="J14" s="73">
        <f t="shared" si="0"/>
        <v>24.91</v>
      </c>
    </row>
    <row r="15" spans="1:10" ht="18" customHeight="1">
      <c r="A15" s="17">
        <v>5</v>
      </c>
      <c r="B15" s="18" t="s">
        <v>148</v>
      </c>
      <c r="C15" s="1" t="s">
        <v>71</v>
      </c>
      <c r="D15" s="1" t="s">
        <v>146</v>
      </c>
      <c r="E15" s="24">
        <v>690</v>
      </c>
      <c r="F15" s="20" t="s">
        <v>32</v>
      </c>
      <c r="G15" s="26">
        <v>1100</v>
      </c>
      <c r="H15" s="62">
        <v>2</v>
      </c>
      <c r="I15" s="85" t="s">
        <v>308</v>
      </c>
      <c r="J15" s="71">
        <f t="shared" si="0"/>
        <v>1.52</v>
      </c>
    </row>
    <row r="16" spans="1:10" ht="18" customHeight="1">
      <c r="A16" s="17">
        <v>5</v>
      </c>
      <c r="B16" s="18" t="s">
        <v>148</v>
      </c>
      <c r="C16" s="1" t="s">
        <v>145</v>
      </c>
      <c r="D16" s="1" t="s">
        <v>147</v>
      </c>
      <c r="E16" s="24">
        <v>390</v>
      </c>
      <c r="F16" s="20" t="s">
        <v>32</v>
      </c>
      <c r="G16" s="26">
        <v>1100</v>
      </c>
      <c r="H16" s="62">
        <v>2</v>
      </c>
      <c r="I16" s="85" t="s">
        <v>309</v>
      </c>
      <c r="J16" s="71">
        <f t="shared" ref="J16:J81" si="1">ROUND(E16*G16*H16/1000000,2)</f>
        <v>0.86</v>
      </c>
    </row>
    <row r="17" spans="1:10" ht="18" customHeight="1">
      <c r="A17" s="17">
        <v>5</v>
      </c>
      <c r="B17" s="18" t="s">
        <v>151</v>
      </c>
      <c r="C17" s="1" t="s">
        <v>270</v>
      </c>
      <c r="D17" s="1" t="s">
        <v>9</v>
      </c>
      <c r="E17" s="24">
        <v>2700</v>
      </c>
      <c r="F17" s="20" t="s">
        <v>32</v>
      </c>
      <c r="G17" s="26">
        <v>2150</v>
      </c>
      <c r="H17" s="62">
        <v>1</v>
      </c>
      <c r="I17" s="85" t="s">
        <v>306</v>
      </c>
      <c r="J17" s="71">
        <f t="shared" si="1"/>
        <v>5.81</v>
      </c>
    </row>
    <row r="18" spans="1:10" ht="18" customHeight="1">
      <c r="A18" s="17">
        <v>5</v>
      </c>
      <c r="B18" s="18" t="s">
        <v>151</v>
      </c>
      <c r="C18" s="1" t="s">
        <v>215</v>
      </c>
      <c r="D18" s="1" t="s">
        <v>36</v>
      </c>
      <c r="E18" s="24">
        <v>2500</v>
      </c>
      <c r="F18" s="20" t="s">
        <v>32</v>
      </c>
      <c r="G18" s="26">
        <v>2350</v>
      </c>
      <c r="H18" s="62">
        <v>2</v>
      </c>
      <c r="I18" s="85" t="s">
        <v>307</v>
      </c>
      <c r="J18" s="71">
        <f t="shared" si="1"/>
        <v>11.75</v>
      </c>
    </row>
    <row r="19" spans="1:10" ht="18" customHeight="1">
      <c r="A19" s="17">
        <v>5</v>
      </c>
      <c r="B19" s="18" t="s">
        <v>151</v>
      </c>
      <c r="C19" s="1" t="s">
        <v>215</v>
      </c>
      <c r="D19" s="1" t="s">
        <v>36</v>
      </c>
      <c r="E19" s="24">
        <v>5300</v>
      </c>
      <c r="F19" s="20" t="s">
        <v>32</v>
      </c>
      <c r="G19" s="26">
        <v>2350</v>
      </c>
      <c r="H19" s="62">
        <v>2</v>
      </c>
      <c r="I19" s="85" t="s">
        <v>307</v>
      </c>
      <c r="J19" s="71">
        <f t="shared" si="1"/>
        <v>24.91</v>
      </c>
    </row>
    <row r="20" spans="1:10" ht="18" customHeight="1">
      <c r="A20" s="17">
        <v>5</v>
      </c>
      <c r="B20" s="18" t="s">
        <v>151</v>
      </c>
      <c r="C20" s="1" t="s">
        <v>71</v>
      </c>
      <c r="D20" s="1" t="s">
        <v>146</v>
      </c>
      <c r="E20" s="24">
        <v>690</v>
      </c>
      <c r="F20" s="20" t="s">
        <v>32</v>
      </c>
      <c r="G20" s="26">
        <v>1100</v>
      </c>
      <c r="H20" s="62">
        <v>2</v>
      </c>
      <c r="I20" s="85" t="s">
        <v>309</v>
      </c>
      <c r="J20" s="71">
        <f t="shared" si="1"/>
        <v>1.52</v>
      </c>
    </row>
    <row r="21" spans="1:10" ht="18" customHeight="1">
      <c r="A21" s="17">
        <v>5</v>
      </c>
      <c r="B21" s="18" t="s">
        <v>152</v>
      </c>
      <c r="C21" s="1" t="s">
        <v>270</v>
      </c>
      <c r="D21" s="1" t="s">
        <v>9</v>
      </c>
      <c r="E21" s="24">
        <v>2700</v>
      </c>
      <c r="F21" s="20" t="s">
        <v>32</v>
      </c>
      <c r="G21" s="26">
        <v>2150</v>
      </c>
      <c r="H21" s="62">
        <v>1</v>
      </c>
      <c r="I21" s="85" t="s">
        <v>306</v>
      </c>
      <c r="J21" s="71">
        <f t="shared" si="1"/>
        <v>5.81</v>
      </c>
    </row>
    <row r="22" spans="1:10" ht="18" customHeight="1">
      <c r="A22" s="17">
        <v>5</v>
      </c>
      <c r="B22" s="18" t="s">
        <v>152</v>
      </c>
      <c r="C22" s="1" t="s">
        <v>215</v>
      </c>
      <c r="D22" s="1" t="s">
        <v>36</v>
      </c>
      <c r="E22" s="24">
        <v>2500</v>
      </c>
      <c r="F22" s="20" t="s">
        <v>32</v>
      </c>
      <c r="G22" s="26">
        <v>2350</v>
      </c>
      <c r="H22" s="62">
        <v>2</v>
      </c>
      <c r="I22" s="85" t="s">
        <v>307</v>
      </c>
      <c r="J22" s="71">
        <f t="shared" si="1"/>
        <v>11.75</v>
      </c>
    </row>
    <row r="23" spans="1:10" ht="18" customHeight="1">
      <c r="A23" s="17">
        <v>5</v>
      </c>
      <c r="B23" s="18" t="s">
        <v>152</v>
      </c>
      <c r="C23" s="1" t="s">
        <v>215</v>
      </c>
      <c r="D23" s="1" t="s">
        <v>36</v>
      </c>
      <c r="E23" s="24">
        <v>5300</v>
      </c>
      <c r="F23" s="20" t="s">
        <v>32</v>
      </c>
      <c r="G23" s="26">
        <v>2350</v>
      </c>
      <c r="H23" s="62">
        <v>2</v>
      </c>
      <c r="I23" s="85" t="s">
        <v>307</v>
      </c>
      <c r="J23" s="71">
        <f t="shared" si="1"/>
        <v>24.91</v>
      </c>
    </row>
    <row r="24" spans="1:10" ht="18" customHeight="1">
      <c r="A24" s="17">
        <v>5</v>
      </c>
      <c r="B24" s="18" t="s">
        <v>152</v>
      </c>
      <c r="C24" s="1" t="s">
        <v>71</v>
      </c>
      <c r="D24" s="1" t="s">
        <v>146</v>
      </c>
      <c r="E24" s="24">
        <v>690</v>
      </c>
      <c r="F24" s="20" t="s">
        <v>32</v>
      </c>
      <c r="G24" s="26">
        <v>1100</v>
      </c>
      <c r="H24" s="62">
        <v>2</v>
      </c>
      <c r="I24" s="85" t="s">
        <v>309</v>
      </c>
      <c r="J24" s="71">
        <f t="shared" si="1"/>
        <v>1.52</v>
      </c>
    </row>
    <row r="25" spans="1:10" ht="18" customHeight="1">
      <c r="A25" s="17">
        <v>5</v>
      </c>
      <c r="B25" s="18" t="s">
        <v>149</v>
      </c>
      <c r="C25" s="1" t="s">
        <v>270</v>
      </c>
      <c r="D25" s="1" t="s">
        <v>9</v>
      </c>
      <c r="E25" s="24">
        <v>5300</v>
      </c>
      <c r="F25" s="20" t="s">
        <v>32</v>
      </c>
      <c r="G25" s="26">
        <v>2150</v>
      </c>
      <c r="H25" s="62">
        <v>1</v>
      </c>
      <c r="I25" s="85" t="s">
        <v>306</v>
      </c>
      <c r="J25" s="71">
        <f t="shared" si="1"/>
        <v>11.4</v>
      </c>
    </row>
    <row r="26" spans="1:10" ht="18" customHeight="1">
      <c r="A26" s="17">
        <v>5</v>
      </c>
      <c r="B26" s="18" t="s">
        <v>149</v>
      </c>
      <c r="C26" s="1" t="s">
        <v>215</v>
      </c>
      <c r="D26" s="1" t="s">
        <v>36</v>
      </c>
      <c r="E26" s="24">
        <v>3800</v>
      </c>
      <c r="F26" s="20" t="s">
        <v>32</v>
      </c>
      <c r="G26" s="26">
        <v>2350</v>
      </c>
      <c r="H26" s="62">
        <v>2</v>
      </c>
      <c r="I26" s="85" t="s">
        <v>307</v>
      </c>
      <c r="J26" s="71">
        <f t="shared" si="1"/>
        <v>17.86</v>
      </c>
    </row>
    <row r="27" spans="1:10" ht="18" customHeight="1">
      <c r="A27" s="17">
        <v>5</v>
      </c>
      <c r="B27" s="18" t="s">
        <v>149</v>
      </c>
      <c r="C27" s="1" t="s">
        <v>215</v>
      </c>
      <c r="D27" s="1" t="s">
        <v>36</v>
      </c>
      <c r="E27" s="24">
        <v>2500</v>
      </c>
      <c r="F27" s="20" t="s">
        <v>32</v>
      </c>
      <c r="G27" s="26">
        <v>2350</v>
      </c>
      <c r="H27" s="62">
        <v>4</v>
      </c>
      <c r="I27" s="85" t="s">
        <v>307</v>
      </c>
      <c r="J27" s="71">
        <f t="shared" si="1"/>
        <v>23.5</v>
      </c>
    </row>
    <row r="28" spans="1:10" ht="18" customHeight="1">
      <c r="A28" s="17">
        <v>5</v>
      </c>
      <c r="B28" s="18" t="s">
        <v>149</v>
      </c>
      <c r="C28" s="1" t="s">
        <v>215</v>
      </c>
      <c r="D28" s="1" t="s">
        <v>36</v>
      </c>
      <c r="E28" s="24">
        <v>5300</v>
      </c>
      <c r="F28" s="20" t="s">
        <v>32</v>
      </c>
      <c r="G28" s="26">
        <v>2350</v>
      </c>
      <c r="H28" s="62">
        <v>2</v>
      </c>
      <c r="I28" s="85" t="s">
        <v>307</v>
      </c>
      <c r="J28" s="71">
        <f t="shared" si="1"/>
        <v>24.91</v>
      </c>
    </row>
    <row r="29" spans="1:10" ht="18" customHeight="1">
      <c r="A29" s="17">
        <v>5</v>
      </c>
      <c r="B29" s="18" t="s">
        <v>149</v>
      </c>
      <c r="C29" s="1" t="s">
        <v>145</v>
      </c>
      <c r="D29" s="1" t="s">
        <v>147</v>
      </c>
      <c r="E29" s="24">
        <v>390</v>
      </c>
      <c r="F29" s="20" t="s">
        <v>32</v>
      </c>
      <c r="G29" s="26">
        <v>1100</v>
      </c>
      <c r="H29" s="62">
        <v>2</v>
      </c>
      <c r="I29" s="85" t="s">
        <v>308</v>
      </c>
      <c r="J29" s="71">
        <f t="shared" si="1"/>
        <v>0.86</v>
      </c>
    </row>
    <row r="30" spans="1:10" ht="18" customHeight="1">
      <c r="A30" s="17">
        <v>5</v>
      </c>
      <c r="B30" s="18" t="s">
        <v>150</v>
      </c>
      <c r="C30" s="1" t="s">
        <v>270</v>
      </c>
      <c r="D30" s="1" t="s">
        <v>9</v>
      </c>
      <c r="E30" s="24">
        <v>5300</v>
      </c>
      <c r="F30" s="20" t="s">
        <v>32</v>
      </c>
      <c r="G30" s="26">
        <v>2150</v>
      </c>
      <c r="H30" s="62">
        <v>1</v>
      </c>
      <c r="I30" s="85" t="s">
        <v>306</v>
      </c>
      <c r="J30" s="71">
        <f t="shared" si="1"/>
        <v>11.4</v>
      </c>
    </row>
    <row r="31" spans="1:10" ht="18" customHeight="1">
      <c r="A31" s="17">
        <v>5</v>
      </c>
      <c r="B31" s="18" t="s">
        <v>150</v>
      </c>
      <c r="C31" s="1" t="s">
        <v>215</v>
      </c>
      <c r="D31" s="1" t="s">
        <v>36</v>
      </c>
      <c r="E31" s="24">
        <v>3800</v>
      </c>
      <c r="F31" s="20" t="s">
        <v>32</v>
      </c>
      <c r="G31" s="26">
        <v>2350</v>
      </c>
      <c r="H31" s="62">
        <v>2</v>
      </c>
      <c r="I31" s="85" t="s">
        <v>307</v>
      </c>
      <c r="J31" s="71">
        <f t="shared" si="1"/>
        <v>17.86</v>
      </c>
    </row>
    <row r="32" spans="1:10" ht="18" customHeight="1">
      <c r="A32" s="17">
        <v>5</v>
      </c>
      <c r="B32" s="18" t="s">
        <v>150</v>
      </c>
      <c r="C32" s="1" t="s">
        <v>215</v>
      </c>
      <c r="D32" s="1" t="s">
        <v>36</v>
      </c>
      <c r="E32" s="24">
        <v>2500</v>
      </c>
      <c r="F32" s="20" t="s">
        <v>32</v>
      </c>
      <c r="G32" s="26">
        <v>2350</v>
      </c>
      <c r="H32" s="62">
        <v>4</v>
      </c>
      <c r="I32" s="85" t="s">
        <v>307</v>
      </c>
      <c r="J32" s="71">
        <f t="shared" si="1"/>
        <v>23.5</v>
      </c>
    </row>
    <row r="33" spans="1:10" ht="18" customHeight="1">
      <c r="A33" s="17">
        <v>5</v>
      </c>
      <c r="B33" s="18" t="s">
        <v>150</v>
      </c>
      <c r="C33" s="1" t="s">
        <v>215</v>
      </c>
      <c r="D33" s="1" t="s">
        <v>36</v>
      </c>
      <c r="E33" s="24">
        <v>5300</v>
      </c>
      <c r="F33" s="20" t="s">
        <v>32</v>
      </c>
      <c r="G33" s="26">
        <v>2350</v>
      </c>
      <c r="H33" s="62">
        <v>2</v>
      </c>
      <c r="I33" s="85" t="s">
        <v>307</v>
      </c>
      <c r="J33" s="71">
        <f t="shared" si="1"/>
        <v>24.91</v>
      </c>
    </row>
    <row r="34" spans="1:10" ht="18" customHeight="1">
      <c r="A34" s="17">
        <v>5</v>
      </c>
      <c r="B34" s="18" t="s">
        <v>150</v>
      </c>
      <c r="C34" s="1" t="s">
        <v>145</v>
      </c>
      <c r="D34" s="1" t="s">
        <v>147</v>
      </c>
      <c r="E34" s="24">
        <v>390</v>
      </c>
      <c r="F34" s="20" t="s">
        <v>32</v>
      </c>
      <c r="G34" s="26">
        <v>1100</v>
      </c>
      <c r="H34" s="62">
        <v>1</v>
      </c>
      <c r="I34" s="85" t="s">
        <v>309</v>
      </c>
      <c r="J34" s="71">
        <f t="shared" si="1"/>
        <v>0.43</v>
      </c>
    </row>
    <row r="35" spans="1:10" ht="18" customHeight="1">
      <c r="A35" s="17">
        <v>5</v>
      </c>
      <c r="B35" s="18" t="s">
        <v>153</v>
      </c>
      <c r="C35" s="1" t="s">
        <v>270</v>
      </c>
      <c r="D35" s="1" t="s">
        <v>9</v>
      </c>
      <c r="E35" s="24">
        <v>2700</v>
      </c>
      <c r="F35" s="20" t="s">
        <v>32</v>
      </c>
      <c r="G35" s="26">
        <v>2150</v>
      </c>
      <c r="H35" s="62">
        <v>1</v>
      </c>
      <c r="I35" s="85" t="s">
        <v>306</v>
      </c>
      <c r="J35" s="71">
        <f t="shared" si="1"/>
        <v>5.81</v>
      </c>
    </row>
    <row r="36" spans="1:10" ht="18" customHeight="1">
      <c r="A36" s="17">
        <v>5</v>
      </c>
      <c r="B36" s="18" t="s">
        <v>153</v>
      </c>
      <c r="C36" s="1" t="s">
        <v>215</v>
      </c>
      <c r="D36" s="1" t="s">
        <v>36</v>
      </c>
      <c r="E36" s="24">
        <v>2500</v>
      </c>
      <c r="F36" s="20" t="s">
        <v>32</v>
      </c>
      <c r="G36" s="26">
        <v>2350</v>
      </c>
      <c r="H36" s="62">
        <v>2</v>
      </c>
      <c r="I36" s="85" t="s">
        <v>307</v>
      </c>
      <c r="J36" s="71">
        <f t="shared" si="1"/>
        <v>11.75</v>
      </c>
    </row>
    <row r="37" spans="1:10" ht="18" customHeight="1">
      <c r="A37" s="17">
        <v>5</v>
      </c>
      <c r="B37" s="18" t="s">
        <v>153</v>
      </c>
      <c r="C37" s="1" t="s">
        <v>215</v>
      </c>
      <c r="D37" s="1" t="s">
        <v>36</v>
      </c>
      <c r="E37" s="24">
        <v>5300</v>
      </c>
      <c r="F37" s="20" t="s">
        <v>32</v>
      </c>
      <c r="G37" s="26">
        <v>2350</v>
      </c>
      <c r="H37" s="62">
        <v>2</v>
      </c>
      <c r="I37" s="85" t="s">
        <v>307</v>
      </c>
      <c r="J37" s="71">
        <f t="shared" si="1"/>
        <v>24.91</v>
      </c>
    </row>
    <row r="38" spans="1:10" ht="18" customHeight="1">
      <c r="A38" s="17">
        <v>5</v>
      </c>
      <c r="B38" s="18" t="s">
        <v>154</v>
      </c>
      <c r="C38" s="1" t="s">
        <v>270</v>
      </c>
      <c r="D38" s="1" t="s">
        <v>9</v>
      </c>
      <c r="E38" s="24">
        <v>2700</v>
      </c>
      <c r="F38" s="20" t="s">
        <v>32</v>
      </c>
      <c r="G38" s="26">
        <v>2150</v>
      </c>
      <c r="H38" s="62">
        <v>1</v>
      </c>
      <c r="I38" s="85" t="s">
        <v>306</v>
      </c>
      <c r="J38" s="71">
        <f t="shared" si="1"/>
        <v>5.81</v>
      </c>
    </row>
    <row r="39" spans="1:10" ht="18" customHeight="1">
      <c r="A39" s="17">
        <v>5</v>
      </c>
      <c r="B39" s="18" t="s">
        <v>154</v>
      </c>
      <c r="C39" s="1" t="s">
        <v>259</v>
      </c>
      <c r="D39" s="1" t="s">
        <v>11</v>
      </c>
      <c r="E39" s="24">
        <v>3200</v>
      </c>
      <c r="F39" s="20" t="s">
        <v>32</v>
      </c>
      <c r="G39" s="26">
        <v>1850</v>
      </c>
      <c r="H39" s="62">
        <v>1</v>
      </c>
      <c r="I39" s="85" t="s">
        <v>307</v>
      </c>
      <c r="J39" s="71">
        <f t="shared" si="1"/>
        <v>5.92</v>
      </c>
    </row>
    <row r="40" spans="1:10" ht="18" customHeight="1">
      <c r="A40" s="17">
        <v>5</v>
      </c>
      <c r="B40" s="18" t="s">
        <v>155</v>
      </c>
      <c r="C40" s="1" t="s">
        <v>270</v>
      </c>
      <c r="D40" s="1" t="s">
        <v>9</v>
      </c>
      <c r="E40" s="24">
        <v>2700</v>
      </c>
      <c r="F40" s="20" t="s">
        <v>32</v>
      </c>
      <c r="G40" s="26">
        <v>2150</v>
      </c>
      <c r="H40" s="62">
        <v>1</v>
      </c>
      <c r="I40" s="85" t="s">
        <v>306</v>
      </c>
      <c r="J40" s="71">
        <f t="shared" si="1"/>
        <v>5.81</v>
      </c>
    </row>
    <row r="41" spans="1:10" ht="18" customHeight="1">
      <c r="A41" s="17">
        <v>5</v>
      </c>
      <c r="B41" s="18" t="s">
        <v>155</v>
      </c>
      <c r="C41" s="1" t="s">
        <v>259</v>
      </c>
      <c r="D41" s="1" t="s">
        <v>11</v>
      </c>
      <c r="E41" s="24">
        <v>2200</v>
      </c>
      <c r="F41" s="20" t="s">
        <v>32</v>
      </c>
      <c r="G41" s="26">
        <v>1850</v>
      </c>
      <c r="H41" s="62">
        <v>1</v>
      </c>
      <c r="I41" s="85" t="s">
        <v>307</v>
      </c>
      <c r="J41" s="71">
        <f t="shared" si="1"/>
        <v>4.07</v>
      </c>
    </row>
    <row r="42" spans="1:10" ht="18" customHeight="1">
      <c r="A42" s="17">
        <v>5</v>
      </c>
      <c r="B42" s="18" t="s">
        <v>156</v>
      </c>
      <c r="C42" s="1" t="s">
        <v>270</v>
      </c>
      <c r="D42" s="1" t="s">
        <v>9</v>
      </c>
      <c r="E42" s="24">
        <v>2700</v>
      </c>
      <c r="F42" s="20" t="s">
        <v>32</v>
      </c>
      <c r="G42" s="26">
        <v>2150</v>
      </c>
      <c r="H42" s="62">
        <v>1</v>
      </c>
      <c r="I42" s="85" t="s">
        <v>306</v>
      </c>
      <c r="J42" s="71">
        <f t="shared" si="1"/>
        <v>5.81</v>
      </c>
    </row>
    <row r="43" spans="1:10" ht="18" customHeight="1">
      <c r="A43" s="17">
        <v>5</v>
      </c>
      <c r="B43" s="18" t="s">
        <v>156</v>
      </c>
      <c r="C43" s="1" t="s">
        <v>259</v>
      </c>
      <c r="D43" s="1" t="s">
        <v>11</v>
      </c>
      <c r="E43" s="24">
        <v>2200</v>
      </c>
      <c r="F43" s="20" t="s">
        <v>32</v>
      </c>
      <c r="G43" s="26">
        <v>1850</v>
      </c>
      <c r="H43" s="62">
        <v>1</v>
      </c>
      <c r="I43" s="85" t="s">
        <v>307</v>
      </c>
      <c r="J43" s="71">
        <f t="shared" si="1"/>
        <v>4.07</v>
      </c>
    </row>
    <row r="44" spans="1:10" ht="18" customHeight="1">
      <c r="A44" s="17">
        <v>5</v>
      </c>
      <c r="B44" s="18" t="s">
        <v>157</v>
      </c>
      <c r="C44" s="1" t="s">
        <v>270</v>
      </c>
      <c r="D44" s="1" t="s">
        <v>9</v>
      </c>
      <c r="E44" s="24">
        <v>2700</v>
      </c>
      <c r="F44" s="25" t="s">
        <v>3</v>
      </c>
      <c r="G44" s="26">
        <v>2150</v>
      </c>
      <c r="H44" s="62">
        <v>1</v>
      </c>
      <c r="I44" s="85" t="s">
        <v>306</v>
      </c>
      <c r="J44" s="71">
        <f t="shared" si="1"/>
        <v>5.81</v>
      </c>
    </row>
    <row r="45" spans="1:10" ht="18" customHeight="1">
      <c r="A45" s="17">
        <v>5</v>
      </c>
      <c r="B45" s="18" t="s">
        <v>157</v>
      </c>
      <c r="C45" s="1" t="s">
        <v>215</v>
      </c>
      <c r="D45" s="1" t="s">
        <v>11</v>
      </c>
      <c r="E45" s="24">
        <v>3200</v>
      </c>
      <c r="F45" s="25" t="s">
        <v>3</v>
      </c>
      <c r="G45" s="26">
        <v>2350</v>
      </c>
      <c r="H45" s="62">
        <v>1</v>
      </c>
      <c r="I45" s="85" t="s">
        <v>307</v>
      </c>
      <c r="J45" s="71">
        <f t="shared" si="1"/>
        <v>7.52</v>
      </c>
    </row>
    <row r="46" spans="1:10" ht="18" customHeight="1">
      <c r="A46" s="17">
        <v>5</v>
      </c>
      <c r="B46" s="18" t="s">
        <v>229</v>
      </c>
      <c r="C46" s="1" t="s">
        <v>219</v>
      </c>
      <c r="D46" s="1" t="s">
        <v>16</v>
      </c>
      <c r="E46" s="24">
        <v>1800</v>
      </c>
      <c r="F46" s="25" t="s">
        <v>3</v>
      </c>
      <c r="G46" s="26">
        <v>2000</v>
      </c>
      <c r="H46" s="62">
        <v>1</v>
      </c>
      <c r="I46" s="85" t="s">
        <v>307</v>
      </c>
      <c r="J46" s="71">
        <f t="shared" ref="J46:J47" si="2">ROUND(E46*G46*H46/1000000,2)</f>
        <v>3.6</v>
      </c>
    </row>
    <row r="47" spans="1:10" ht="18" customHeight="1">
      <c r="A47" s="17">
        <v>5</v>
      </c>
      <c r="B47" s="18" t="s">
        <v>229</v>
      </c>
      <c r="C47" s="1" t="s">
        <v>219</v>
      </c>
      <c r="D47" s="1" t="s">
        <v>16</v>
      </c>
      <c r="E47" s="24">
        <v>2000</v>
      </c>
      <c r="F47" s="25" t="s">
        <v>3</v>
      </c>
      <c r="G47" s="26">
        <v>2000</v>
      </c>
      <c r="H47" s="62">
        <v>2</v>
      </c>
      <c r="I47" s="85" t="s">
        <v>307</v>
      </c>
      <c r="J47" s="71">
        <f t="shared" si="2"/>
        <v>8</v>
      </c>
    </row>
    <row r="48" spans="1:10" ht="18" customHeight="1">
      <c r="A48" s="17">
        <v>5</v>
      </c>
      <c r="B48" s="18" t="s">
        <v>158</v>
      </c>
      <c r="C48" s="1" t="s">
        <v>218</v>
      </c>
      <c r="D48" s="1" t="s">
        <v>36</v>
      </c>
      <c r="E48" s="24">
        <v>1000</v>
      </c>
      <c r="F48" s="25" t="s">
        <v>3</v>
      </c>
      <c r="G48" s="26">
        <v>1900</v>
      </c>
      <c r="H48" s="62">
        <v>1</v>
      </c>
      <c r="I48" s="85" t="s">
        <v>307</v>
      </c>
      <c r="J48" s="71">
        <f t="shared" si="1"/>
        <v>1.9</v>
      </c>
    </row>
    <row r="49" spans="1:10" ht="18" customHeight="1">
      <c r="A49" s="17">
        <v>5</v>
      </c>
      <c r="B49" s="18" t="s">
        <v>159</v>
      </c>
      <c r="C49" s="1" t="s">
        <v>218</v>
      </c>
      <c r="D49" s="1" t="s">
        <v>36</v>
      </c>
      <c r="E49" s="24">
        <v>1000</v>
      </c>
      <c r="F49" s="25" t="s">
        <v>3</v>
      </c>
      <c r="G49" s="26">
        <v>1900</v>
      </c>
      <c r="H49" s="62">
        <v>2</v>
      </c>
      <c r="I49" s="85" t="s">
        <v>307</v>
      </c>
      <c r="J49" s="71">
        <f t="shared" si="1"/>
        <v>3.8</v>
      </c>
    </row>
    <row r="50" spans="1:10" ht="18" customHeight="1">
      <c r="A50" s="17">
        <v>5</v>
      </c>
      <c r="B50" s="18" t="s">
        <v>102</v>
      </c>
      <c r="C50" s="1" t="s">
        <v>228</v>
      </c>
      <c r="D50" s="1" t="s">
        <v>9</v>
      </c>
      <c r="E50" s="24">
        <v>950</v>
      </c>
      <c r="F50" s="25" t="s">
        <v>3</v>
      </c>
      <c r="G50" s="26">
        <v>2100</v>
      </c>
      <c r="H50" s="62">
        <v>2</v>
      </c>
      <c r="I50" s="85" t="s">
        <v>310</v>
      </c>
      <c r="J50" s="71">
        <f t="shared" si="1"/>
        <v>3.99</v>
      </c>
    </row>
    <row r="51" spans="1:10" ht="18" customHeight="1">
      <c r="A51" s="17">
        <v>5</v>
      </c>
      <c r="B51" s="18" t="s">
        <v>102</v>
      </c>
      <c r="C51" s="1" t="s">
        <v>228</v>
      </c>
      <c r="D51" s="1" t="s">
        <v>9</v>
      </c>
      <c r="E51" s="24">
        <v>1470</v>
      </c>
      <c r="F51" s="25" t="s">
        <v>3</v>
      </c>
      <c r="G51" s="26">
        <v>2100</v>
      </c>
      <c r="H51" s="62">
        <v>3</v>
      </c>
      <c r="I51" s="85" t="s">
        <v>308</v>
      </c>
      <c r="J51" s="71">
        <f t="shared" si="1"/>
        <v>9.26</v>
      </c>
    </row>
    <row r="52" spans="1:10" ht="18" customHeight="1">
      <c r="A52" s="17">
        <v>4</v>
      </c>
      <c r="B52" s="18" t="s">
        <v>160</v>
      </c>
      <c r="C52" s="1" t="s">
        <v>270</v>
      </c>
      <c r="D52" s="1" t="s">
        <v>9</v>
      </c>
      <c r="E52" s="24">
        <v>2700</v>
      </c>
      <c r="F52" s="25" t="s">
        <v>3</v>
      </c>
      <c r="G52" s="26">
        <v>2150</v>
      </c>
      <c r="H52" s="62">
        <v>1</v>
      </c>
      <c r="I52" s="85" t="s">
        <v>306</v>
      </c>
      <c r="J52" s="71">
        <f t="shared" si="1"/>
        <v>5.81</v>
      </c>
    </row>
    <row r="53" spans="1:10" ht="18" customHeight="1">
      <c r="A53" s="17">
        <v>4</v>
      </c>
      <c r="B53" s="18" t="s">
        <v>160</v>
      </c>
      <c r="C53" s="1" t="s">
        <v>215</v>
      </c>
      <c r="D53" s="1" t="s">
        <v>36</v>
      </c>
      <c r="E53" s="24">
        <v>2500</v>
      </c>
      <c r="F53" s="25" t="s">
        <v>3</v>
      </c>
      <c r="G53" s="26">
        <v>2350</v>
      </c>
      <c r="H53" s="62">
        <v>2</v>
      </c>
      <c r="I53" s="85" t="s">
        <v>307</v>
      </c>
      <c r="J53" s="71">
        <f t="shared" si="1"/>
        <v>11.75</v>
      </c>
    </row>
    <row r="54" spans="1:10" ht="18" customHeight="1">
      <c r="A54" s="17">
        <v>4</v>
      </c>
      <c r="B54" s="18" t="s">
        <v>160</v>
      </c>
      <c r="C54" s="1" t="s">
        <v>215</v>
      </c>
      <c r="D54" s="1" t="s">
        <v>36</v>
      </c>
      <c r="E54" s="24">
        <v>5300</v>
      </c>
      <c r="F54" s="25" t="s">
        <v>3</v>
      </c>
      <c r="G54" s="26">
        <v>2350</v>
      </c>
      <c r="H54" s="62">
        <v>2</v>
      </c>
      <c r="I54" s="85" t="s">
        <v>307</v>
      </c>
      <c r="J54" s="71">
        <f t="shared" si="1"/>
        <v>24.91</v>
      </c>
    </row>
    <row r="55" spans="1:10" ht="18" customHeight="1">
      <c r="A55" s="17">
        <v>4</v>
      </c>
      <c r="B55" s="18" t="s">
        <v>160</v>
      </c>
      <c r="C55" s="1" t="s">
        <v>161</v>
      </c>
      <c r="D55" s="1" t="s">
        <v>146</v>
      </c>
      <c r="E55" s="24">
        <v>690</v>
      </c>
      <c r="F55" s="25" t="s">
        <v>3</v>
      </c>
      <c r="G55" s="26">
        <v>1100</v>
      </c>
      <c r="H55" s="62">
        <v>2</v>
      </c>
      <c r="I55" s="85" t="s">
        <v>311</v>
      </c>
      <c r="J55" s="71">
        <f t="shared" si="1"/>
        <v>1.52</v>
      </c>
    </row>
    <row r="56" spans="1:10" ht="18" customHeight="1">
      <c r="A56" s="17">
        <v>4</v>
      </c>
      <c r="B56" s="18" t="s">
        <v>162</v>
      </c>
      <c r="C56" s="1" t="s">
        <v>270</v>
      </c>
      <c r="D56" s="1" t="s">
        <v>9</v>
      </c>
      <c r="E56" s="24">
        <v>2700</v>
      </c>
      <c r="F56" s="25" t="s">
        <v>3</v>
      </c>
      <c r="G56" s="26">
        <v>2150</v>
      </c>
      <c r="H56" s="62">
        <v>1</v>
      </c>
      <c r="I56" s="85" t="s">
        <v>306</v>
      </c>
      <c r="J56" s="71">
        <f t="shared" si="1"/>
        <v>5.81</v>
      </c>
    </row>
    <row r="57" spans="1:10" ht="18" customHeight="1">
      <c r="A57" s="17">
        <v>4</v>
      </c>
      <c r="B57" s="18" t="s">
        <v>162</v>
      </c>
      <c r="C57" s="1" t="s">
        <v>215</v>
      </c>
      <c r="D57" s="1" t="s">
        <v>36</v>
      </c>
      <c r="E57" s="24">
        <v>2500</v>
      </c>
      <c r="F57" s="25" t="s">
        <v>3</v>
      </c>
      <c r="G57" s="26">
        <v>2350</v>
      </c>
      <c r="H57" s="62">
        <v>2</v>
      </c>
      <c r="I57" s="85" t="s">
        <v>307</v>
      </c>
      <c r="J57" s="71">
        <f t="shared" si="1"/>
        <v>11.75</v>
      </c>
    </row>
    <row r="58" spans="1:10" ht="18" customHeight="1">
      <c r="A58" s="17">
        <v>4</v>
      </c>
      <c r="B58" s="18" t="s">
        <v>162</v>
      </c>
      <c r="C58" s="1" t="s">
        <v>215</v>
      </c>
      <c r="D58" s="1" t="s">
        <v>36</v>
      </c>
      <c r="E58" s="24">
        <v>5300</v>
      </c>
      <c r="F58" s="25" t="s">
        <v>3</v>
      </c>
      <c r="G58" s="26">
        <v>2350</v>
      </c>
      <c r="H58" s="62">
        <v>2</v>
      </c>
      <c r="I58" s="85" t="s">
        <v>307</v>
      </c>
      <c r="J58" s="71">
        <f t="shared" si="1"/>
        <v>24.91</v>
      </c>
    </row>
    <row r="59" spans="1:10" ht="18" customHeight="1">
      <c r="A59" s="17">
        <v>4</v>
      </c>
      <c r="B59" s="18" t="s">
        <v>162</v>
      </c>
      <c r="C59" s="1" t="s">
        <v>161</v>
      </c>
      <c r="D59" s="1" t="s">
        <v>146</v>
      </c>
      <c r="E59" s="24">
        <v>690</v>
      </c>
      <c r="F59" s="25" t="s">
        <v>3</v>
      </c>
      <c r="G59" s="26">
        <v>1100</v>
      </c>
      <c r="H59" s="62">
        <v>4</v>
      </c>
      <c r="I59" s="85" t="s">
        <v>308</v>
      </c>
      <c r="J59" s="71">
        <f t="shared" si="1"/>
        <v>3.04</v>
      </c>
    </row>
    <row r="60" spans="1:10" ht="18" customHeight="1">
      <c r="A60" s="17">
        <v>4</v>
      </c>
      <c r="B60" s="18" t="s">
        <v>163</v>
      </c>
      <c r="C60" s="1" t="s">
        <v>270</v>
      </c>
      <c r="D60" s="1" t="s">
        <v>9</v>
      </c>
      <c r="E60" s="24">
        <v>2700</v>
      </c>
      <c r="F60" s="25" t="s">
        <v>3</v>
      </c>
      <c r="G60" s="26">
        <v>2150</v>
      </c>
      <c r="H60" s="62">
        <v>1</v>
      </c>
      <c r="I60" s="85" t="s">
        <v>306</v>
      </c>
      <c r="J60" s="71">
        <f t="shared" si="1"/>
        <v>5.81</v>
      </c>
    </row>
    <row r="61" spans="1:10" ht="18" customHeight="1">
      <c r="A61" s="17">
        <v>4</v>
      </c>
      <c r="B61" s="18" t="s">
        <v>163</v>
      </c>
      <c r="C61" s="1" t="s">
        <v>215</v>
      </c>
      <c r="D61" s="1" t="s">
        <v>16</v>
      </c>
      <c r="E61" s="24">
        <v>2500</v>
      </c>
      <c r="F61" s="25" t="s">
        <v>3</v>
      </c>
      <c r="G61" s="26">
        <v>2350</v>
      </c>
      <c r="H61" s="62">
        <v>2</v>
      </c>
      <c r="I61" s="85" t="s">
        <v>307</v>
      </c>
      <c r="J61" s="71">
        <f t="shared" si="1"/>
        <v>11.75</v>
      </c>
    </row>
    <row r="62" spans="1:10" ht="18" customHeight="1">
      <c r="A62" s="17">
        <v>4</v>
      </c>
      <c r="B62" s="18" t="s">
        <v>163</v>
      </c>
      <c r="C62" s="1" t="s">
        <v>215</v>
      </c>
      <c r="D62" s="1" t="s">
        <v>16</v>
      </c>
      <c r="E62" s="24">
        <v>5300</v>
      </c>
      <c r="F62" s="25" t="s">
        <v>3</v>
      </c>
      <c r="G62" s="26">
        <v>2350</v>
      </c>
      <c r="H62" s="62">
        <v>2</v>
      </c>
      <c r="I62" s="85" t="s">
        <v>307</v>
      </c>
      <c r="J62" s="71">
        <f t="shared" si="1"/>
        <v>24.91</v>
      </c>
    </row>
    <row r="63" spans="1:10" ht="18" customHeight="1">
      <c r="A63" s="17">
        <v>4</v>
      </c>
      <c r="B63" s="18" t="s">
        <v>163</v>
      </c>
      <c r="C63" s="1" t="s">
        <v>71</v>
      </c>
      <c r="D63" s="1" t="s">
        <v>146</v>
      </c>
      <c r="E63" s="24">
        <v>690</v>
      </c>
      <c r="F63" s="25" t="s">
        <v>3</v>
      </c>
      <c r="G63" s="26">
        <v>1100</v>
      </c>
      <c r="H63" s="62">
        <v>4</v>
      </c>
      <c r="I63" s="85" t="s">
        <v>308</v>
      </c>
      <c r="J63" s="71">
        <f t="shared" si="1"/>
        <v>3.04</v>
      </c>
    </row>
    <row r="64" spans="1:10" ht="18" customHeight="1">
      <c r="A64" s="17">
        <v>4</v>
      </c>
      <c r="B64" s="18" t="s">
        <v>164</v>
      </c>
      <c r="C64" s="1" t="s">
        <v>270</v>
      </c>
      <c r="D64" s="1" t="s">
        <v>165</v>
      </c>
      <c r="E64" s="24">
        <v>5300</v>
      </c>
      <c r="F64" s="25" t="s">
        <v>3</v>
      </c>
      <c r="G64" s="26">
        <v>2150</v>
      </c>
      <c r="H64" s="62">
        <v>1</v>
      </c>
      <c r="I64" s="85" t="s">
        <v>306</v>
      </c>
      <c r="J64" s="71">
        <f t="shared" si="1"/>
        <v>11.4</v>
      </c>
    </row>
    <row r="65" spans="1:10" ht="18" customHeight="1">
      <c r="A65" s="17">
        <v>4</v>
      </c>
      <c r="B65" s="18" t="s">
        <v>164</v>
      </c>
      <c r="C65" s="1" t="s">
        <v>215</v>
      </c>
      <c r="D65" s="1" t="s">
        <v>166</v>
      </c>
      <c r="E65" s="24">
        <v>3800</v>
      </c>
      <c r="F65" s="25" t="s">
        <v>3</v>
      </c>
      <c r="G65" s="26">
        <v>2350</v>
      </c>
      <c r="H65" s="62">
        <v>2</v>
      </c>
      <c r="I65" s="85" t="s">
        <v>307</v>
      </c>
      <c r="J65" s="71">
        <f t="shared" si="1"/>
        <v>17.86</v>
      </c>
    </row>
    <row r="66" spans="1:10" ht="18" customHeight="1">
      <c r="A66" s="17">
        <v>4</v>
      </c>
      <c r="B66" s="18" t="s">
        <v>164</v>
      </c>
      <c r="C66" s="1" t="s">
        <v>215</v>
      </c>
      <c r="D66" s="1" t="s">
        <v>166</v>
      </c>
      <c r="E66" s="24">
        <v>2500</v>
      </c>
      <c r="F66" s="25" t="s">
        <v>3</v>
      </c>
      <c r="G66" s="26">
        <v>2350</v>
      </c>
      <c r="H66" s="62">
        <v>4</v>
      </c>
      <c r="I66" s="85" t="s">
        <v>307</v>
      </c>
      <c r="J66" s="71">
        <f t="shared" si="1"/>
        <v>23.5</v>
      </c>
    </row>
    <row r="67" spans="1:10" ht="18" customHeight="1">
      <c r="A67" s="17">
        <v>4</v>
      </c>
      <c r="B67" s="18" t="s">
        <v>164</v>
      </c>
      <c r="C67" s="1" t="s">
        <v>215</v>
      </c>
      <c r="D67" s="1" t="s">
        <v>166</v>
      </c>
      <c r="E67" s="24">
        <v>5300</v>
      </c>
      <c r="F67" s="25" t="s">
        <v>3</v>
      </c>
      <c r="G67" s="26">
        <v>2350</v>
      </c>
      <c r="H67" s="62">
        <v>2</v>
      </c>
      <c r="I67" s="85" t="s">
        <v>307</v>
      </c>
      <c r="J67" s="71">
        <f t="shared" si="1"/>
        <v>24.91</v>
      </c>
    </row>
    <row r="68" spans="1:10" ht="18" customHeight="1">
      <c r="A68" s="17">
        <v>4</v>
      </c>
      <c r="B68" s="18" t="s">
        <v>164</v>
      </c>
      <c r="C68" s="1" t="s">
        <v>71</v>
      </c>
      <c r="D68" s="1" t="s">
        <v>146</v>
      </c>
      <c r="E68" s="24">
        <v>690</v>
      </c>
      <c r="F68" s="25" t="s">
        <v>3</v>
      </c>
      <c r="G68" s="26">
        <v>1100</v>
      </c>
      <c r="H68" s="62">
        <v>2</v>
      </c>
      <c r="I68" s="85" t="s">
        <v>312</v>
      </c>
      <c r="J68" s="71">
        <f t="shared" si="1"/>
        <v>1.52</v>
      </c>
    </row>
    <row r="69" spans="1:10" ht="18" customHeight="1">
      <c r="A69" s="17">
        <v>4</v>
      </c>
      <c r="B69" s="18" t="s">
        <v>164</v>
      </c>
      <c r="C69" s="1" t="s">
        <v>71</v>
      </c>
      <c r="D69" s="1" t="s">
        <v>167</v>
      </c>
      <c r="E69" s="24">
        <v>390</v>
      </c>
      <c r="F69" s="25" t="s">
        <v>3</v>
      </c>
      <c r="G69" s="26">
        <v>1100</v>
      </c>
      <c r="H69" s="62">
        <v>2</v>
      </c>
      <c r="I69" s="85" t="s">
        <v>309</v>
      </c>
      <c r="J69" s="71">
        <f t="shared" si="1"/>
        <v>0.86</v>
      </c>
    </row>
    <row r="70" spans="1:10" ht="18" customHeight="1">
      <c r="A70" s="17">
        <v>4</v>
      </c>
      <c r="B70" s="18" t="s">
        <v>168</v>
      </c>
      <c r="C70" s="1" t="s">
        <v>270</v>
      </c>
      <c r="D70" s="1" t="s">
        <v>165</v>
      </c>
      <c r="E70" s="24">
        <v>5300</v>
      </c>
      <c r="F70" s="25" t="s">
        <v>3</v>
      </c>
      <c r="G70" s="26">
        <v>2150</v>
      </c>
      <c r="H70" s="62">
        <v>1</v>
      </c>
      <c r="I70" s="85" t="s">
        <v>306</v>
      </c>
      <c r="J70" s="71">
        <f t="shared" si="1"/>
        <v>11.4</v>
      </c>
    </row>
    <row r="71" spans="1:10" ht="18" customHeight="1">
      <c r="A71" s="17">
        <v>4</v>
      </c>
      <c r="B71" s="18" t="s">
        <v>168</v>
      </c>
      <c r="C71" s="1" t="s">
        <v>215</v>
      </c>
      <c r="D71" s="1" t="s">
        <v>166</v>
      </c>
      <c r="E71" s="24">
        <v>3800</v>
      </c>
      <c r="F71" s="25" t="s">
        <v>3</v>
      </c>
      <c r="G71" s="26">
        <v>2350</v>
      </c>
      <c r="H71" s="62">
        <v>2</v>
      </c>
      <c r="I71" s="85" t="s">
        <v>307</v>
      </c>
      <c r="J71" s="71">
        <f t="shared" si="1"/>
        <v>17.86</v>
      </c>
    </row>
    <row r="72" spans="1:10" ht="18" customHeight="1">
      <c r="A72" s="17">
        <v>4</v>
      </c>
      <c r="B72" s="18" t="s">
        <v>168</v>
      </c>
      <c r="C72" s="1" t="s">
        <v>215</v>
      </c>
      <c r="D72" s="1" t="s">
        <v>166</v>
      </c>
      <c r="E72" s="24">
        <v>2500</v>
      </c>
      <c r="F72" s="25" t="s">
        <v>3</v>
      </c>
      <c r="G72" s="26">
        <v>2350</v>
      </c>
      <c r="H72" s="62">
        <v>4</v>
      </c>
      <c r="I72" s="85" t="s">
        <v>307</v>
      </c>
      <c r="J72" s="71">
        <f t="shared" si="1"/>
        <v>23.5</v>
      </c>
    </row>
    <row r="73" spans="1:10" ht="18" customHeight="1">
      <c r="A73" s="17">
        <v>4</v>
      </c>
      <c r="B73" s="18" t="s">
        <v>168</v>
      </c>
      <c r="C73" s="1" t="s">
        <v>215</v>
      </c>
      <c r="D73" s="1" t="s">
        <v>166</v>
      </c>
      <c r="E73" s="24">
        <v>5300</v>
      </c>
      <c r="F73" s="25" t="s">
        <v>3</v>
      </c>
      <c r="G73" s="26">
        <v>2350</v>
      </c>
      <c r="H73" s="62">
        <v>2</v>
      </c>
      <c r="I73" s="85" t="s">
        <v>307</v>
      </c>
      <c r="J73" s="71">
        <f t="shared" si="1"/>
        <v>24.91</v>
      </c>
    </row>
    <row r="74" spans="1:10" ht="18" customHeight="1">
      <c r="A74" s="17">
        <v>4</v>
      </c>
      <c r="B74" s="18" t="s">
        <v>168</v>
      </c>
      <c r="C74" s="1" t="s">
        <v>71</v>
      </c>
      <c r="D74" s="1" t="s">
        <v>167</v>
      </c>
      <c r="E74" s="24">
        <v>390</v>
      </c>
      <c r="F74" s="25" t="s">
        <v>3</v>
      </c>
      <c r="G74" s="26">
        <v>1100</v>
      </c>
      <c r="H74" s="62">
        <v>2</v>
      </c>
      <c r="I74" s="85" t="s">
        <v>309</v>
      </c>
      <c r="J74" s="71">
        <f t="shared" si="1"/>
        <v>0.86</v>
      </c>
    </row>
    <row r="75" spans="1:10" ht="18" customHeight="1">
      <c r="A75" s="17">
        <v>4</v>
      </c>
      <c r="B75" s="18" t="s">
        <v>169</v>
      </c>
      <c r="C75" s="1" t="s">
        <v>270</v>
      </c>
      <c r="D75" s="1" t="s">
        <v>165</v>
      </c>
      <c r="E75" s="24">
        <v>5300</v>
      </c>
      <c r="F75" s="25" t="s">
        <v>3</v>
      </c>
      <c r="G75" s="26">
        <v>2150</v>
      </c>
      <c r="H75" s="62">
        <v>1</v>
      </c>
      <c r="I75" s="85" t="s">
        <v>306</v>
      </c>
      <c r="J75" s="71">
        <f t="shared" si="1"/>
        <v>11.4</v>
      </c>
    </row>
    <row r="76" spans="1:10" ht="18" customHeight="1">
      <c r="A76" s="17">
        <v>4</v>
      </c>
      <c r="B76" s="18" t="s">
        <v>169</v>
      </c>
      <c r="C76" s="1" t="s">
        <v>215</v>
      </c>
      <c r="D76" s="1" t="s">
        <v>166</v>
      </c>
      <c r="E76" s="24">
        <v>3800</v>
      </c>
      <c r="F76" s="25" t="s">
        <v>3</v>
      </c>
      <c r="G76" s="26">
        <v>2350</v>
      </c>
      <c r="H76" s="62">
        <v>2</v>
      </c>
      <c r="I76" s="85" t="s">
        <v>307</v>
      </c>
      <c r="J76" s="71">
        <f t="shared" si="1"/>
        <v>17.86</v>
      </c>
    </row>
    <row r="77" spans="1:10" ht="18" customHeight="1">
      <c r="A77" s="17">
        <v>4</v>
      </c>
      <c r="B77" s="18" t="s">
        <v>169</v>
      </c>
      <c r="C77" s="1" t="s">
        <v>215</v>
      </c>
      <c r="D77" s="1" t="s">
        <v>166</v>
      </c>
      <c r="E77" s="24">
        <v>2500</v>
      </c>
      <c r="F77" s="25" t="s">
        <v>3</v>
      </c>
      <c r="G77" s="26">
        <v>2350</v>
      </c>
      <c r="H77" s="62">
        <v>4</v>
      </c>
      <c r="I77" s="85" t="s">
        <v>307</v>
      </c>
      <c r="J77" s="71">
        <f t="shared" si="1"/>
        <v>23.5</v>
      </c>
    </row>
    <row r="78" spans="1:10" ht="18" customHeight="1">
      <c r="A78" s="17">
        <v>4</v>
      </c>
      <c r="B78" s="18" t="s">
        <v>169</v>
      </c>
      <c r="C78" s="1" t="s">
        <v>215</v>
      </c>
      <c r="D78" s="1" t="s">
        <v>166</v>
      </c>
      <c r="E78" s="24">
        <v>5300</v>
      </c>
      <c r="F78" s="25" t="s">
        <v>3</v>
      </c>
      <c r="G78" s="26">
        <v>2350</v>
      </c>
      <c r="H78" s="62">
        <v>2</v>
      </c>
      <c r="I78" s="85" t="s">
        <v>307</v>
      </c>
      <c r="J78" s="71">
        <f t="shared" si="1"/>
        <v>24.91</v>
      </c>
    </row>
    <row r="79" spans="1:10" ht="18" customHeight="1">
      <c r="A79" s="17">
        <v>4</v>
      </c>
      <c r="B79" s="18" t="s">
        <v>169</v>
      </c>
      <c r="C79" s="1" t="s">
        <v>71</v>
      </c>
      <c r="D79" s="1" t="s">
        <v>167</v>
      </c>
      <c r="E79" s="24">
        <v>390</v>
      </c>
      <c r="F79" s="25" t="s">
        <v>3</v>
      </c>
      <c r="G79" s="26">
        <v>1100</v>
      </c>
      <c r="H79" s="62">
        <v>1</v>
      </c>
      <c r="I79" s="85" t="s">
        <v>312</v>
      </c>
      <c r="J79" s="71">
        <f t="shared" si="1"/>
        <v>0.43</v>
      </c>
    </row>
    <row r="80" spans="1:10" ht="18" customHeight="1">
      <c r="A80" s="17">
        <v>4</v>
      </c>
      <c r="B80" s="18" t="s">
        <v>170</v>
      </c>
      <c r="C80" s="1" t="s">
        <v>270</v>
      </c>
      <c r="D80" s="1" t="s">
        <v>165</v>
      </c>
      <c r="E80" s="24">
        <v>2700</v>
      </c>
      <c r="F80" s="25" t="s">
        <v>3</v>
      </c>
      <c r="G80" s="26">
        <v>2150</v>
      </c>
      <c r="H80" s="62">
        <v>1</v>
      </c>
      <c r="I80" s="85" t="s">
        <v>306</v>
      </c>
      <c r="J80" s="71">
        <f t="shared" si="1"/>
        <v>5.81</v>
      </c>
    </row>
    <row r="81" spans="1:10" ht="18" customHeight="1">
      <c r="A81" s="17">
        <v>4</v>
      </c>
      <c r="B81" s="18" t="s">
        <v>170</v>
      </c>
      <c r="C81" s="1" t="s">
        <v>215</v>
      </c>
      <c r="D81" s="1" t="s">
        <v>166</v>
      </c>
      <c r="E81" s="24">
        <v>2500</v>
      </c>
      <c r="F81" s="25" t="s">
        <v>3</v>
      </c>
      <c r="G81" s="26">
        <v>2350</v>
      </c>
      <c r="H81" s="62">
        <v>2</v>
      </c>
      <c r="I81" s="85" t="s">
        <v>307</v>
      </c>
      <c r="J81" s="71">
        <f t="shared" si="1"/>
        <v>11.75</v>
      </c>
    </row>
    <row r="82" spans="1:10" ht="18" customHeight="1">
      <c r="A82" s="17">
        <v>4</v>
      </c>
      <c r="B82" s="18" t="s">
        <v>170</v>
      </c>
      <c r="C82" s="1" t="s">
        <v>215</v>
      </c>
      <c r="D82" s="1" t="s">
        <v>166</v>
      </c>
      <c r="E82" s="24">
        <v>5300</v>
      </c>
      <c r="F82" s="25" t="s">
        <v>3</v>
      </c>
      <c r="G82" s="26">
        <v>2350</v>
      </c>
      <c r="H82" s="62">
        <v>2</v>
      </c>
      <c r="I82" s="85" t="s">
        <v>307</v>
      </c>
      <c r="J82" s="71">
        <f t="shared" ref="J82:J148" si="3">ROUND(E82*G82*H82/1000000,2)</f>
        <v>24.91</v>
      </c>
    </row>
    <row r="83" spans="1:10" ht="18" customHeight="1">
      <c r="A83" s="17">
        <v>4</v>
      </c>
      <c r="B83" s="18" t="s">
        <v>171</v>
      </c>
      <c r="C83" s="1" t="s">
        <v>270</v>
      </c>
      <c r="D83" s="1" t="s">
        <v>165</v>
      </c>
      <c r="E83" s="24">
        <v>2700</v>
      </c>
      <c r="F83" s="25" t="s">
        <v>3</v>
      </c>
      <c r="G83" s="26">
        <v>2150</v>
      </c>
      <c r="H83" s="62">
        <v>1</v>
      </c>
      <c r="I83" s="85" t="s">
        <v>306</v>
      </c>
      <c r="J83" s="71">
        <f t="shared" si="3"/>
        <v>5.81</v>
      </c>
    </row>
    <row r="84" spans="1:10" ht="18" customHeight="1">
      <c r="A84" s="17">
        <v>4</v>
      </c>
      <c r="B84" s="18" t="s">
        <v>171</v>
      </c>
      <c r="C84" s="1" t="s">
        <v>215</v>
      </c>
      <c r="D84" s="1" t="s">
        <v>166</v>
      </c>
      <c r="E84" s="24">
        <v>2500</v>
      </c>
      <c r="F84" s="25" t="s">
        <v>3</v>
      </c>
      <c r="G84" s="26">
        <v>2350</v>
      </c>
      <c r="H84" s="62">
        <v>2</v>
      </c>
      <c r="I84" s="85" t="s">
        <v>307</v>
      </c>
      <c r="J84" s="71">
        <f t="shared" si="3"/>
        <v>11.75</v>
      </c>
    </row>
    <row r="85" spans="1:10" ht="18" customHeight="1">
      <c r="A85" s="17">
        <v>4</v>
      </c>
      <c r="B85" s="18" t="s">
        <v>171</v>
      </c>
      <c r="C85" s="1" t="s">
        <v>215</v>
      </c>
      <c r="D85" s="1" t="s">
        <v>166</v>
      </c>
      <c r="E85" s="24">
        <v>5300</v>
      </c>
      <c r="F85" s="25" t="s">
        <v>3</v>
      </c>
      <c r="G85" s="26">
        <v>2350</v>
      </c>
      <c r="H85" s="62">
        <v>2</v>
      </c>
      <c r="I85" s="85" t="s">
        <v>307</v>
      </c>
      <c r="J85" s="71">
        <f t="shared" si="3"/>
        <v>24.91</v>
      </c>
    </row>
    <row r="86" spans="1:10" ht="18" customHeight="1">
      <c r="A86" s="17">
        <v>4</v>
      </c>
      <c r="B86" s="18" t="s">
        <v>172</v>
      </c>
      <c r="C86" s="1" t="s">
        <v>270</v>
      </c>
      <c r="D86" s="1" t="s">
        <v>165</v>
      </c>
      <c r="E86" s="24">
        <v>2700</v>
      </c>
      <c r="F86" s="25" t="s">
        <v>3</v>
      </c>
      <c r="G86" s="26">
        <v>2150</v>
      </c>
      <c r="H86" s="62">
        <v>1</v>
      </c>
      <c r="I86" s="85" t="s">
        <v>306</v>
      </c>
      <c r="J86" s="71">
        <f t="shared" si="3"/>
        <v>5.81</v>
      </c>
    </row>
    <row r="87" spans="1:10" ht="18" customHeight="1">
      <c r="A87" s="17">
        <v>4</v>
      </c>
      <c r="B87" s="18" t="s">
        <v>172</v>
      </c>
      <c r="C87" s="1" t="s">
        <v>259</v>
      </c>
      <c r="D87" s="1" t="s">
        <v>11</v>
      </c>
      <c r="E87" s="24">
        <v>2300</v>
      </c>
      <c r="F87" s="25" t="s">
        <v>3</v>
      </c>
      <c r="G87" s="26">
        <v>1850</v>
      </c>
      <c r="H87" s="62">
        <v>1</v>
      </c>
      <c r="I87" s="85" t="s">
        <v>307</v>
      </c>
      <c r="J87" s="71">
        <f t="shared" si="3"/>
        <v>4.26</v>
      </c>
    </row>
    <row r="88" spans="1:10" ht="18" customHeight="1">
      <c r="A88" s="17">
        <v>4</v>
      </c>
      <c r="B88" s="18" t="s">
        <v>172</v>
      </c>
      <c r="C88" s="1" t="s">
        <v>71</v>
      </c>
      <c r="D88" s="1" t="s">
        <v>146</v>
      </c>
      <c r="E88" s="24">
        <v>1840</v>
      </c>
      <c r="F88" s="25" t="s">
        <v>3</v>
      </c>
      <c r="G88" s="26">
        <v>1100</v>
      </c>
      <c r="H88" s="62">
        <v>1</v>
      </c>
      <c r="I88" s="85" t="s">
        <v>313</v>
      </c>
      <c r="J88" s="71">
        <f t="shared" si="3"/>
        <v>2.02</v>
      </c>
    </row>
    <row r="89" spans="1:10" ht="18" customHeight="1">
      <c r="A89" s="17">
        <v>4</v>
      </c>
      <c r="B89" s="18" t="s">
        <v>173</v>
      </c>
      <c r="C89" s="1" t="s">
        <v>270</v>
      </c>
      <c r="D89" s="1" t="s">
        <v>165</v>
      </c>
      <c r="E89" s="24">
        <v>2700</v>
      </c>
      <c r="F89" s="25" t="s">
        <v>3</v>
      </c>
      <c r="G89" s="26">
        <v>2150</v>
      </c>
      <c r="H89" s="62">
        <v>1</v>
      </c>
      <c r="I89" s="85" t="s">
        <v>306</v>
      </c>
      <c r="J89" s="71">
        <f t="shared" si="3"/>
        <v>5.81</v>
      </c>
    </row>
    <row r="90" spans="1:10" ht="18" customHeight="1">
      <c r="A90" s="17">
        <v>4</v>
      </c>
      <c r="B90" s="18" t="s">
        <v>173</v>
      </c>
      <c r="C90" s="1" t="s">
        <v>71</v>
      </c>
      <c r="D90" s="1" t="s">
        <v>146</v>
      </c>
      <c r="E90" s="24">
        <v>1840</v>
      </c>
      <c r="F90" s="25" t="s">
        <v>3</v>
      </c>
      <c r="G90" s="26">
        <v>1100</v>
      </c>
      <c r="H90" s="62">
        <v>2</v>
      </c>
      <c r="I90" s="85" t="s">
        <v>308</v>
      </c>
      <c r="J90" s="71">
        <f t="shared" si="3"/>
        <v>4.05</v>
      </c>
    </row>
    <row r="91" spans="1:10" ht="18" customHeight="1">
      <c r="A91" s="17">
        <v>4</v>
      </c>
      <c r="B91" s="18" t="s">
        <v>174</v>
      </c>
      <c r="C91" s="1" t="s">
        <v>270</v>
      </c>
      <c r="D91" s="1" t="s">
        <v>165</v>
      </c>
      <c r="E91" s="24">
        <v>2700</v>
      </c>
      <c r="F91" s="25" t="s">
        <v>3</v>
      </c>
      <c r="G91" s="26">
        <v>2150</v>
      </c>
      <c r="H91" s="62">
        <v>1</v>
      </c>
      <c r="I91" s="85" t="s">
        <v>306</v>
      </c>
      <c r="J91" s="71">
        <f t="shared" si="3"/>
        <v>5.81</v>
      </c>
    </row>
    <row r="92" spans="1:10" ht="18" customHeight="1">
      <c r="A92" s="17">
        <v>4</v>
      </c>
      <c r="B92" s="18" t="s">
        <v>174</v>
      </c>
      <c r="C92" s="1" t="s">
        <v>259</v>
      </c>
      <c r="D92" s="1" t="s">
        <v>11</v>
      </c>
      <c r="E92" s="24">
        <v>2300</v>
      </c>
      <c r="F92" s="25" t="s">
        <v>3</v>
      </c>
      <c r="G92" s="26">
        <v>1850</v>
      </c>
      <c r="H92" s="62">
        <v>1</v>
      </c>
      <c r="I92" s="85" t="s">
        <v>307</v>
      </c>
      <c r="J92" s="71">
        <f t="shared" ref="J92" si="4">ROUND(E92*G92*H92/1000000,2)</f>
        <v>4.26</v>
      </c>
    </row>
    <row r="93" spans="1:10" ht="18" customHeight="1">
      <c r="A93" s="17">
        <v>4</v>
      </c>
      <c r="B93" s="18" t="s">
        <v>174</v>
      </c>
      <c r="C93" s="1" t="s">
        <v>71</v>
      </c>
      <c r="D93" s="1" t="s">
        <v>146</v>
      </c>
      <c r="E93" s="24">
        <v>1840</v>
      </c>
      <c r="F93" s="25" t="s">
        <v>3</v>
      </c>
      <c r="G93" s="26">
        <v>1100</v>
      </c>
      <c r="H93" s="62">
        <v>2</v>
      </c>
      <c r="I93" s="85" t="s">
        <v>308</v>
      </c>
      <c r="J93" s="71">
        <f t="shared" si="3"/>
        <v>4.05</v>
      </c>
    </row>
    <row r="94" spans="1:10" ht="18" customHeight="1">
      <c r="A94" s="17">
        <v>4</v>
      </c>
      <c r="B94" s="18" t="s">
        <v>175</v>
      </c>
      <c r="C94" s="1" t="s">
        <v>270</v>
      </c>
      <c r="D94" s="1" t="s">
        <v>165</v>
      </c>
      <c r="E94" s="24">
        <v>2700</v>
      </c>
      <c r="F94" s="25" t="s">
        <v>3</v>
      </c>
      <c r="G94" s="26">
        <v>2150</v>
      </c>
      <c r="H94" s="62">
        <v>1</v>
      </c>
      <c r="I94" s="85" t="s">
        <v>306</v>
      </c>
      <c r="J94" s="71">
        <f t="shared" si="3"/>
        <v>5.81</v>
      </c>
    </row>
    <row r="95" spans="1:10" ht="18" customHeight="1">
      <c r="A95" s="17">
        <v>4</v>
      </c>
      <c r="B95" s="18" t="s">
        <v>175</v>
      </c>
      <c r="C95" s="1" t="s">
        <v>259</v>
      </c>
      <c r="D95" s="1" t="s">
        <v>11</v>
      </c>
      <c r="E95" s="24">
        <v>2300</v>
      </c>
      <c r="F95" s="25" t="s">
        <v>3</v>
      </c>
      <c r="G95" s="26">
        <v>1850</v>
      </c>
      <c r="H95" s="62">
        <v>1</v>
      </c>
      <c r="I95" s="85" t="s">
        <v>307</v>
      </c>
      <c r="J95" s="71">
        <f t="shared" si="3"/>
        <v>4.26</v>
      </c>
    </row>
    <row r="96" spans="1:10" ht="18" customHeight="1">
      <c r="A96" s="17">
        <v>4</v>
      </c>
      <c r="B96" s="18" t="s">
        <v>175</v>
      </c>
      <c r="C96" s="1" t="s">
        <v>71</v>
      </c>
      <c r="D96" s="1" t="s">
        <v>146</v>
      </c>
      <c r="E96" s="24">
        <v>1840</v>
      </c>
      <c r="F96" s="25" t="s">
        <v>3</v>
      </c>
      <c r="G96" s="26">
        <v>1100</v>
      </c>
      <c r="H96" s="62">
        <v>2</v>
      </c>
      <c r="I96" s="85" t="s">
        <v>309</v>
      </c>
      <c r="J96" s="71">
        <f t="shared" si="3"/>
        <v>4.05</v>
      </c>
    </row>
    <row r="97" spans="1:10" ht="18" customHeight="1">
      <c r="A97" s="17">
        <v>4</v>
      </c>
      <c r="B97" s="18" t="s">
        <v>176</v>
      </c>
      <c r="C97" s="1" t="s">
        <v>270</v>
      </c>
      <c r="D97" s="1" t="s">
        <v>165</v>
      </c>
      <c r="E97" s="24">
        <v>2700</v>
      </c>
      <c r="F97" s="25" t="s">
        <v>3</v>
      </c>
      <c r="G97" s="26">
        <v>2150</v>
      </c>
      <c r="H97" s="62">
        <v>1</v>
      </c>
      <c r="I97" s="85" t="s">
        <v>306</v>
      </c>
      <c r="J97" s="71">
        <f t="shared" si="3"/>
        <v>5.81</v>
      </c>
    </row>
    <row r="98" spans="1:10" ht="18" customHeight="1">
      <c r="A98" s="17">
        <v>4</v>
      </c>
      <c r="B98" s="18" t="s">
        <v>176</v>
      </c>
      <c r="C98" s="1" t="s">
        <v>71</v>
      </c>
      <c r="D98" s="1" t="s">
        <v>146</v>
      </c>
      <c r="E98" s="24">
        <v>1840</v>
      </c>
      <c r="F98" s="25" t="s">
        <v>3</v>
      </c>
      <c r="G98" s="26">
        <v>1100</v>
      </c>
      <c r="H98" s="62">
        <v>2</v>
      </c>
      <c r="I98" s="85" t="s">
        <v>312</v>
      </c>
      <c r="J98" s="71">
        <f t="shared" si="3"/>
        <v>4.05</v>
      </c>
    </row>
    <row r="99" spans="1:10" ht="18" customHeight="1">
      <c r="A99" s="17">
        <v>4</v>
      </c>
      <c r="B99" s="18" t="s">
        <v>177</v>
      </c>
      <c r="C99" s="1" t="s">
        <v>270</v>
      </c>
      <c r="D99" s="1" t="s">
        <v>165</v>
      </c>
      <c r="E99" s="24">
        <v>2700</v>
      </c>
      <c r="F99" s="25" t="s">
        <v>3</v>
      </c>
      <c r="G99" s="26">
        <v>2150</v>
      </c>
      <c r="H99" s="62">
        <v>1</v>
      </c>
      <c r="I99" s="85" t="s">
        <v>306</v>
      </c>
      <c r="J99" s="71">
        <f t="shared" si="3"/>
        <v>5.81</v>
      </c>
    </row>
    <row r="100" spans="1:10" ht="18" customHeight="1">
      <c r="A100" s="17">
        <v>4</v>
      </c>
      <c r="B100" s="18" t="s">
        <v>177</v>
      </c>
      <c r="C100" s="1" t="s">
        <v>71</v>
      </c>
      <c r="D100" s="1" t="s">
        <v>146</v>
      </c>
      <c r="E100" s="24">
        <v>1840</v>
      </c>
      <c r="F100" s="25" t="s">
        <v>3</v>
      </c>
      <c r="G100" s="26">
        <v>1100</v>
      </c>
      <c r="H100" s="62">
        <v>1</v>
      </c>
      <c r="I100" s="85" t="s">
        <v>309</v>
      </c>
      <c r="J100" s="71">
        <f t="shared" si="3"/>
        <v>2.02</v>
      </c>
    </row>
    <row r="101" spans="1:10" ht="18" customHeight="1">
      <c r="A101" s="17">
        <v>4</v>
      </c>
      <c r="B101" s="18" t="s">
        <v>178</v>
      </c>
      <c r="C101" s="1" t="s">
        <v>71</v>
      </c>
      <c r="D101" s="1" t="s">
        <v>165</v>
      </c>
      <c r="E101" s="24">
        <v>950</v>
      </c>
      <c r="F101" s="25" t="s">
        <v>3</v>
      </c>
      <c r="G101" s="26">
        <v>2100</v>
      </c>
      <c r="H101" s="62">
        <v>2</v>
      </c>
      <c r="I101" s="85" t="s">
        <v>313</v>
      </c>
      <c r="J101" s="71">
        <f t="shared" si="3"/>
        <v>3.99</v>
      </c>
    </row>
    <row r="102" spans="1:10" ht="18" customHeight="1">
      <c r="A102" s="17">
        <v>4</v>
      </c>
      <c r="B102" s="18" t="s">
        <v>178</v>
      </c>
      <c r="C102" s="1" t="s">
        <v>71</v>
      </c>
      <c r="D102" s="1" t="s">
        <v>165</v>
      </c>
      <c r="E102" s="24">
        <v>1470</v>
      </c>
      <c r="F102" s="25" t="s">
        <v>3</v>
      </c>
      <c r="G102" s="26">
        <v>2100</v>
      </c>
      <c r="H102" s="62">
        <v>3</v>
      </c>
      <c r="I102" s="85" t="s">
        <v>313</v>
      </c>
      <c r="J102" s="71">
        <f t="shared" si="3"/>
        <v>9.26</v>
      </c>
    </row>
    <row r="103" spans="1:10" ht="18" customHeight="1">
      <c r="A103" s="17">
        <v>4</v>
      </c>
      <c r="B103" s="18" t="s">
        <v>179</v>
      </c>
      <c r="C103" s="1" t="s">
        <v>219</v>
      </c>
      <c r="D103" s="1" t="s">
        <v>166</v>
      </c>
      <c r="E103" s="24">
        <v>2500</v>
      </c>
      <c r="F103" s="25" t="s">
        <v>3</v>
      </c>
      <c r="G103" s="26">
        <v>2100</v>
      </c>
      <c r="H103" s="62">
        <v>1</v>
      </c>
      <c r="I103" s="85" t="s">
        <v>307</v>
      </c>
      <c r="J103" s="71">
        <f t="shared" si="3"/>
        <v>5.25</v>
      </c>
    </row>
    <row r="104" spans="1:10" ht="18" customHeight="1">
      <c r="A104" s="17">
        <v>4</v>
      </c>
      <c r="B104" s="18" t="s">
        <v>179</v>
      </c>
      <c r="C104" s="1" t="s">
        <v>219</v>
      </c>
      <c r="D104" s="1" t="s">
        <v>166</v>
      </c>
      <c r="E104" s="24">
        <v>1500</v>
      </c>
      <c r="F104" s="25" t="s">
        <v>3</v>
      </c>
      <c r="G104" s="26">
        <v>2220</v>
      </c>
      <c r="H104" s="62">
        <v>1</v>
      </c>
      <c r="I104" s="85" t="s">
        <v>307</v>
      </c>
      <c r="J104" s="71">
        <f t="shared" si="3"/>
        <v>3.33</v>
      </c>
    </row>
    <row r="105" spans="1:10" ht="18" customHeight="1">
      <c r="A105" s="17">
        <v>4</v>
      </c>
      <c r="B105" s="18" t="s">
        <v>20</v>
      </c>
      <c r="C105" s="1" t="s">
        <v>218</v>
      </c>
      <c r="D105" s="1" t="s">
        <v>16</v>
      </c>
      <c r="E105" s="24">
        <v>1000</v>
      </c>
      <c r="F105" s="25" t="s">
        <v>3</v>
      </c>
      <c r="G105" s="26">
        <v>1800</v>
      </c>
      <c r="H105" s="62">
        <v>1</v>
      </c>
      <c r="I105" s="85" t="s">
        <v>307</v>
      </c>
      <c r="J105" s="71">
        <f t="shared" ref="J105:J106" si="5">ROUND(E105*G105*H105/1000000,2)</f>
        <v>1.8</v>
      </c>
    </row>
    <row r="106" spans="1:10" ht="18" customHeight="1">
      <c r="A106" s="17">
        <v>4</v>
      </c>
      <c r="B106" s="18" t="s">
        <v>159</v>
      </c>
      <c r="C106" s="1" t="s">
        <v>218</v>
      </c>
      <c r="D106" s="1" t="s">
        <v>16</v>
      </c>
      <c r="E106" s="24">
        <v>1000</v>
      </c>
      <c r="F106" s="25" t="s">
        <v>3</v>
      </c>
      <c r="G106" s="26">
        <v>1800</v>
      </c>
      <c r="H106" s="62">
        <v>2</v>
      </c>
      <c r="I106" s="85" t="s">
        <v>307</v>
      </c>
      <c r="J106" s="71">
        <f t="shared" si="5"/>
        <v>3.6</v>
      </c>
    </row>
    <row r="107" spans="1:10" ht="18" customHeight="1">
      <c r="A107" s="17">
        <v>3</v>
      </c>
      <c r="B107" s="18" t="s">
        <v>180</v>
      </c>
      <c r="C107" s="1" t="s">
        <v>270</v>
      </c>
      <c r="D107" s="1" t="s">
        <v>165</v>
      </c>
      <c r="E107" s="24">
        <v>2700</v>
      </c>
      <c r="F107" s="25" t="s">
        <v>3</v>
      </c>
      <c r="G107" s="26">
        <v>2150</v>
      </c>
      <c r="H107" s="62">
        <v>1</v>
      </c>
      <c r="I107" s="85" t="s">
        <v>306</v>
      </c>
      <c r="J107" s="71">
        <f t="shared" si="3"/>
        <v>5.81</v>
      </c>
    </row>
    <row r="108" spans="1:10" ht="18" customHeight="1">
      <c r="A108" s="17">
        <v>3</v>
      </c>
      <c r="B108" s="18" t="s">
        <v>180</v>
      </c>
      <c r="C108" s="1" t="s">
        <v>215</v>
      </c>
      <c r="D108" s="1" t="s">
        <v>166</v>
      </c>
      <c r="E108" s="24">
        <v>2500</v>
      </c>
      <c r="F108" s="25" t="s">
        <v>3</v>
      </c>
      <c r="G108" s="26">
        <v>2350</v>
      </c>
      <c r="H108" s="62">
        <v>2</v>
      </c>
      <c r="I108" s="85" t="s">
        <v>307</v>
      </c>
      <c r="J108" s="71">
        <f t="shared" si="3"/>
        <v>11.75</v>
      </c>
    </row>
    <row r="109" spans="1:10" ht="18" customHeight="1">
      <c r="A109" s="17">
        <v>3</v>
      </c>
      <c r="B109" s="18" t="s">
        <v>180</v>
      </c>
      <c r="C109" s="1" t="s">
        <v>215</v>
      </c>
      <c r="D109" s="1" t="s">
        <v>166</v>
      </c>
      <c r="E109" s="24">
        <v>5300</v>
      </c>
      <c r="F109" s="25" t="s">
        <v>3</v>
      </c>
      <c r="G109" s="26">
        <v>2350</v>
      </c>
      <c r="H109" s="62">
        <v>2</v>
      </c>
      <c r="I109" s="85" t="s">
        <v>307</v>
      </c>
      <c r="J109" s="71">
        <f t="shared" si="3"/>
        <v>24.91</v>
      </c>
    </row>
    <row r="110" spans="1:10" ht="18" customHeight="1">
      <c r="A110" s="17">
        <v>3</v>
      </c>
      <c r="B110" s="18" t="s">
        <v>180</v>
      </c>
      <c r="C110" s="1" t="s">
        <v>182</v>
      </c>
      <c r="D110" s="1" t="s">
        <v>181</v>
      </c>
      <c r="E110" s="24">
        <v>690</v>
      </c>
      <c r="F110" s="25" t="s">
        <v>3</v>
      </c>
      <c r="G110" s="26">
        <v>1100</v>
      </c>
      <c r="H110" s="62">
        <v>2</v>
      </c>
      <c r="I110" s="85" t="s">
        <v>313</v>
      </c>
      <c r="J110" s="71">
        <f t="shared" si="3"/>
        <v>1.52</v>
      </c>
    </row>
    <row r="111" spans="1:10" ht="18" customHeight="1">
      <c r="A111" s="17">
        <v>3</v>
      </c>
      <c r="B111" s="18" t="s">
        <v>183</v>
      </c>
      <c r="C111" s="1" t="s">
        <v>270</v>
      </c>
      <c r="D111" s="1" t="s">
        <v>165</v>
      </c>
      <c r="E111" s="24">
        <v>2700</v>
      </c>
      <c r="F111" s="25" t="s">
        <v>3</v>
      </c>
      <c r="G111" s="26">
        <v>2150</v>
      </c>
      <c r="H111" s="62">
        <v>1</v>
      </c>
      <c r="I111" s="85" t="s">
        <v>306</v>
      </c>
      <c r="J111" s="71">
        <f t="shared" si="3"/>
        <v>5.81</v>
      </c>
    </row>
    <row r="112" spans="1:10" ht="18" customHeight="1">
      <c r="A112" s="17">
        <v>3</v>
      </c>
      <c r="B112" s="18" t="s">
        <v>183</v>
      </c>
      <c r="C112" s="1" t="s">
        <v>215</v>
      </c>
      <c r="D112" s="1" t="s">
        <v>166</v>
      </c>
      <c r="E112" s="24">
        <v>2500</v>
      </c>
      <c r="F112" s="25" t="s">
        <v>3</v>
      </c>
      <c r="G112" s="26">
        <v>2350</v>
      </c>
      <c r="H112" s="62">
        <v>2</v>
      </c>
      <c r="I112" s="85" t="s">
        <v>307</v>
      </c>
      <c r="J112" s="71">
        <f t="shared" si="3"/>
        <v>11.75</v>
      </c>
    </row>
    <row r="113" spans="1:10" ht="18" customHeight="1">
      <c r="A113" s="17">
        <v>3</v>
      </c>
      <c r="B113" s="18" t="s">
        <v>183</v>
      </c>
      <c r="C113" s="1" t="s">
        <v>215</v>
      </c>
      <c r="D113" s="1" t="s">
        <v>166</v>
      </c>
      <c r="E113" s="24">
        <v>5300</v>
      </c>
      <c r="F113" s="25" t="s">
        <v>3</v>
      </c>
      <c r="G113" s="26">
        <v>2350</v>
      </c>
      <c r="H113" s="62">
        <v>2</v>
      </c>
      <c r="I113" s="85" t="s">
        <v>307</v>
      </c>
      <c r="J113" s="71">
        <f t="shared" si="3"/>
        <v>24.91</v>
      </c>
    </row>
    <row r="114" spans="1:10" ht="18" customHeight="1">
      <c r="A114" s="17">
        <v>3</v>
      </c>
      <c r="B114" s="18" t="s">
        <v>183</v>
      </c>
      <c r="C114" s="1" t="s">
        <v>182</v>
      </c>
      <c r="D114" s="1" t="s">
        <v>181</v>
      </c>
      <c r="E114" s="24">
        <v>690</v>
      </c>
      <c r="F114" s="25" t="s">
        <v>3</v>
      </c>
      <c r="G114" s="26">
        <v>1100</v>
      </c>
      <c r="H114" s="62">
        <v>4</v>
      </c>
      <c r="I114" s="85" t="s">
        <v>314</v>
      </c>
      <c r="J114" s="71">
        <f t="shared" si="3"/>
        <v>3.04</v>
      </c>
    </row>
    <row r="115" spans="1:10" ht="18" customHeight="1">
      <c r="A115" s="17">
        <v>3</v>
      </c>
      <c r="B115" s="18" t="s">
        <v>184</v>
      </c>
      <c r="C115" s="1" t="s">
        <v>270</v>
      </c>
      <c r="D115" s="1" t="s">
        <v>165</v>
      </c>
      <c r="E115" s="24">
        <v>5300</v>
      </c>
      <c r="F115" s="25" t="s">
        <v>3</v>
      </c>
      <c r="G115" s="26">
        <v>2150</v>
      </c>
      <c r="H115" s="62">
        <v>1</v>
      </c>
      <c r="I115" s="85" t="s">
        <v>306</v>
      </c>
      <c r="J115" s="71">
        <f t="shared" si="3"/>
        <v>11.4</v>
      </c>
    </row>
    <row r="116" spans="1:10" ht="18" customHeight="1">
      <c r="A116" s="17">
        <v>3</v>
      </c>
      <c r="B116" s="18" t="s">
        <v>184</v>
      </c>
      <c r="C116" s="1" t="s">
        <v>215</v>
      </c>
      <c r="D116" s="1" t="s">
        <v>166</v>
      </c>
      <c r="E116" s="24">
        <v>3800</v>
      </c>
      <c r="F116" s="25" t="s">
        <v>3</v>
      </c>
      <c r="G116" s="26">
        <v>2350</v>
      </c>
      <c r="H116" s="62">
        <v>2</v>
      </c>
      <c r="I116" s="85" t="s">
        <v>307</v>
      </c>
      <c r="J116" s="71">
        <f t="shared" si="3"/>
        <v>17.86</v>
      </c>
    </row>
    <row r="117" spans="1:10" ht="18" customHeight="1">
      <c r="A117" s="17">
        <v>3</v>
      </c>
      <c r="B117" s="18" t="s">
        <v>184</v>
      </c>
      <c r="C117" s="1" t="s">
        <v>215</v>
      </c>
      <c r="D117" s="1" t="s">
        <v>166</v>
      </c>
      <c r="E117" s="24">
        <v>2500</v>
      </c>
      <c r="F117" s="25" t="s">
        <v>3</v>
      </c>
      <c r="G117" s="26">
        <v>2350</v>
      </c>
      <c r="H117" s="62">
        <v>4</v>
      </c>
      <c r="I117" s="85" t="s">
        <v>307</v>
      </c>
      <c r="J117" s="71">
        <f t="shared" si="3"/>
        <v>23.5</v>
      </c>
    </row>
    <row r="118" spans="1:10" ht="18" customHeight="1">
      <c r="A118" s="17">
        <v>3</v>
      </c>
      <c r="B118" s="18" t="s">
        <v>184</v>
      </c>
      <c r="C118" s="1" t="s">
        <v>215</v>
      </c>
      <c r="D118" s="1" t="s">
        <v>166</v>
      </c>
      <c r="E118" s="24">
        <v>5300</v>
      </c>
      <c r="F118" s="25" t="s">
        <v>3</v>
      </c>
      <c r="G118" s="26">
        <v>2350</v>
      </c>
      <c r="H118" s="62">
        <v>2</v>
      </c>
      <c r="I118" s="85" t="s">
        <v>307</v>
      </c>
      <c r="J118" s="71">
        <f t="shared" si="3"/>
        <v>24.91</v>
      </c>
    </row>
    <row r="119" spans="1:10" ht="18" customHeight="1">
      <c r="A119" s="17">
        <v>3</v>
      </c>
      <c r="B119" s="18" t="s">
        <v>184</v>
      </c>
      <c r="C119" s="1" t="s">
        <v>71</v>
      </c>
      <c r="D119" s="1" t="s">
        <v>146</v>
      </c>
      <c r="E119" s="24">
        <v>690</v>
      </c>
      <c r="F119" s="25" t="s">
        <v>3</v>
      </c>
      <c r="G119" s="26">
        <v>1100</v>
      </c>
      <c r="H119" s="62">
        <v>4</v>
      </c>
      <c r="I119" s="85" t="s">
        <v>313</v>
      </c>
      <c r="J119" s="71">
        <f t="shared" si="3"/>
        <v>3.04</v>
      </c>
    </row>
    <row r="120" spans="1:10" ht="18" customHeight="1">
      <c r="A120" s="17">
        <v>3</v>
      </c>
      <c r="B120" s="18" t="s">
        <v>184</v>
      </c>
      <c r="C120" s="1" t="s">
        <v>71</v>
      </c>
      <c r="D120" s="1" t="s">
        <v>167</v>
      </c>
      <c r="E120" s="24">
        <v>390</v>
      </c>
      <c r="F120" s="25" t="s">
        <v>3</v>
      </c>
      <c r="G120" s="26">
        <v>1100</v>
      </c>
      <c r="H120" s="62">
        <v>3</v>
      </c>
      <c r="I120" s="85" t="s">
        <v>311</v>
      </c>
      <c r="J120" s="71">
        <f t="shared" si="3"/>
        <v>1.29</v>
      </c>
    </row>
    <row r="121" spans="1:10" ht="18" customHeight="1">
      <c r="A121" s="17">
        <v>3</v>
      </c>
      <c r="B121" s="18" t="s">
        <v>185</v>
      </c>
      <c r="C121" s="1" t="s">
        <v>270</v>
      </c>
      <c r="D121" s="1" t="s">
        <v>165</v>
      </c>
      <c r="E121" s="24">
        <v>5300</v>
      </c>
      <c r="F121" s="25" t="s">
        <v>3</v>
      </c>
      <c r="G121" s="26">
        <v>2150</v>
      </c>
      <c r="H121" s="62">
        <v>1</v>
      </c>
      <c r="I121" s="85" t="s">
        <v>306</v>
      </c>
      <c r="J121" s="71">
        <f t="shared" si="3"/>
        <v>11.4</v>
      </c>
    </row>
    <row r="122" spans="1:10" ht="18" customHeight="1">
      <c r="A122" s="17">
        <v>3</v>
      </c>
      <c r="B122" s="18" t="s">
        <v>185</v>
      </c>
      <c r="C122" s="1" t="s">
        <v>215</v>
      </c>
      <c r="D122" s="1" t="s">
        <v>166</v>
      </c>
      <c r="E122" s="24">
        <v>3800</v>
      </c>
      <c r="F122" s="25" t="s">
        <v>3</v>
      </c>
      <c r="G122" s="26">
        <v>2350</v>
      </c>
      <c r="H122" s="62">
        <v>2</v>
      </c>
      <c r="I122" s="85" t="s">
        <v>307</v>
      </c>
      <c r="J122" s="71">
        <f t="shared" si="3"/>
        <v>17.86</v>
      </c>
    </row>
    <row r="123" spans="1:10" ht="18" customHeight="1">
      <c r="A123" s="17">
        <v>3</v>
      </c>
      <c r="B123" s="18" t="s">
        <v>185</v>
      </c>
      <c r="C123" s="1" t="s">
        <v>215</v>
      </c>
      <c r="D123" s="1" t="s">
        <v>166</v>
      </c>
      <c r="E123" s="24">
        <v>2500</v>
      </c>
      <c r="F123" s="25" t="s">
        <v>3</v>
      </c>
      <c r="G123" s="26">
        <v>2350</v>
      </c>
      <c r="H123" s="62">
        <v>4</v>
      </c>
      <c r="I123" s="85" t="s">
        <v>307</v>
      </c>
      <c r="J123" s="71">
        <f t="shared" si="3"/>
        <v>23.5</v>
      </c>
    </row>
    <row r="124" spans="1:10" ht="18" customHeight="1">
      <c r="A124" s="17">
        <v>3</v>
      </c>
      <c r="B124" s="18" t="s">
        <v>185</v>
      </c>
      <c r="C124" s="1" t="s">
        <v>215</v>
      </c>
      <c r="D124" s="1" t="s">
        <v>166</v>
      </c>
      <c r="E124" s="24">
        <v>5300</v>
      </c>
      <c r="F124" s="25" t="s">
        <v>3</v>
      </c>
      <c r="G124" s="26">
        <v>2350</v>
      </c>
      <c r="H124" s="62">
        <v>2</v>
      </c>
      <c r="I124" s="85" t="s">
        <v>307</v>
      </c>
      <c r="J124" s="71">
        <f t="shared" si="3"/>
        <v>24.91</v>
      </c>
    </row>
    <row r="125" spans="1:10" ht="18" customHeight="1">
      <c r="A125" s="17">
        <v>3</v>
      </c>
      <c r="B125" s="18" t="s">
        <v>185</v>
      </c>
      <c r="C125" s="1" t="s">
        <v>71</v>
      </c>
      <c r="D125" s="1" t="s">
        <v>146</v>
      </c>
      <c r="E125" s="24">
        <v>690</v>
      </c>
      <c r="F125" s="25" t="s">
        <v>3</v>
      </c>
      <c r="G125" s="26">
        <v>1100</v>
      </c>
      <c r="H125" s="62">
        <v>4</v>
      </c>
      <c r="I125" s="85" t="s">
        <v>312</v>
      </c>
      <c r="J125" s="71">
        <f t="shared" si="3"/>
        <v>3.04</v>
      </c>
    </row>
    <row r="126" spans="1:10" ht="18" customHeight="1">
      <c r="A126" s="17">
        <v>3</v>
      </c>
      <c r="B126" s="18" t="s">
        <v>185</v>
      </c>
      <c r="C126" s="1" t="s">
        <v>71</v>
      </c>
      <c r="D126" s="1" t="s">
        <v>167</v>
      </c>
      <c r="E126" s="24">
        <v>390</v>
      </c>
      <c r="F126" s="25" t="s">
        <v>3</v>
      </c>
      <c r="G126" s="26">
        <v>1100</v>
      </c>
      <c r="H126" s="62">
        <v>3</v>
      </c>
      <c r="I126" s="85" t="s">
        <v>312</v>
      </c>
      <c r="J126" s="71">
        <f t="shared" si="3"/>
        <v>1.29</v>
      </c>
    </row>
    <row r="127" spans="1:10" ht="18" customHeight="1">
      <c r="A127" s="17">
        <v>3</v>
      </c>
      <c r="B127" s="18" t="s">
        <v>186</v>
      </c>
      <c r="C127" s="1" t="s">
        <v>270</v>
      </c>
      <c r="D127" s="1" t="s">
        <v>165</v>
      </c>
      <c r="E127" s="24">
        <v>5300</v>
      </c>
      <c r="F127" s="25" t="s">
        <v>3</v>
      </c>
      <c r="G127" s="26">
        <v>2150</v>
      </c>
      <c r="H127" s="62">
        <v>1</v>
      </c>
      <c r="I127" s="85" t="s">
        <v>306</v>
      </c>
      <c r="J127" s="71">
        <f t="shared" si="3"/>
        <v>11.4</v>
      </c>
    </row>
    <row r="128" spans="1:10" ht="18" customHeight="1">
      <c r="A128" s="17">
        <v>3</v>
      </c>
      <c r="B128" s="18" t="s">
        <v>186</v>
      </c>
      <c r="C128" s="1" t="s">
        <v>215</v>
      </c>
      <c r="D128" s="1" t="s">
        <v>166</v>
      </c>
      <c r="E128" s="24">
        <v>3800</v>
      </c>
      <c r="F128" s="25" t="s">
        <v>3</v>
      </c>
      <c r="G128" s="26">
        <v>2350</v>
      </c>
      <c r="H128" s="62">
        <v>2</v>
      </c>
      <c r="I128" s="85" t="s">
        <v>307</v>
      </c>
      <c r="J128" s="71">
        <f t="shared" si="3"/>
        <v>17.86</v>
      </c>
    </row>
    <row r="129" spans="1:10" ht="18" customHeight="1">
      <c r="A129" s="17">
        <v>3</v>
      </c>
      <c r="B129" s="18" t="s">
        <v>186</v>
      </c>
      <c r="C129" s="1" t="s">
        <v>215</v>
      </c>
      <c r="D129" s="1" t="s">
        <v>166</v>
      </c>
      <c r="E129" s="24">
        <v>2500</v>
      </c>
      <c r="F129" s="25" t="s">
        <v>3</v>
      </c>
      <c r="G129" s="26">
        <v>2350</v>
      </c>
      <c r="H129" s="62">
        <v>4</v>
      </c>
      <c r="I129" s="85" t="s">
        <v>307</v>
      </c>
      <c r="J129" s="71">
        <f t="shared" si="3"/>
        <v>23.5</v>
      </c>
    </row>
    <row r="130" spans="1:10" ht="18" customHeight="1">
      <c r="A130" s="17">
        <v>3</v>
      </c>
      <c r="B130" s="18" t="s">
        <v>186</v>
      </c>
      <c r="C130" s="1" t="s">
        <v>215</v>
      </c>
      <c r="D130" s="1" t="s">
        <v>166</v>
      </c>
      <c r="E130" s="24">
        <v>5300</v>
      </c>
      <c r="F130" s="25" t="s">
        <v>3</v>
      </c>
      <c r="G130" s="26">
        <v>2350</v>
      </c>
      <c r="H130" s="62">
        <v>2</v>
      </c>
      <c r="I130" s="85" t="s">
        <v>307</v>
      </c>
      <c r="J130" s="71">
        <f t="shared" si="3"/>
        <v>24.91</v>
      </c>
    </row>
    <row r="131" spans="1:10" ht="18" customHeight="1">
      <c r="A131" s="17">
        <v>3</v>
      </c>
      <c r="B131" s="18" t="s">
        <v>186</v>
      </c>
      <c r="C131" s="1" t="s">
        <v>71</v>
      </c>
      <c r="D131" s="1" t="s">
        <v>146</v>
      </c>
      <c r="E131" s="24">
        <v>690</v>
      </c>
      <c r="F131" s="25" t="s">
        <v>3</v>
      </c>
      <c r="G131" s="26">
        <v>1100</v>
      </c>
      <c r="H131" s="62">
        <v>4</v>
      </c>
      <c r="I131" s="85" t="s">
        <v>308</v>
      </c>
      <c r="J131" s="71">
        <f t="shared" si="3"/>
        <v>3.04</v>
      </c>
    </row>
    <row r="132" spans="1:10" ht="18" customHeight="1">
      <c r="A132" s="17">
        <v>3</v>
      </c>
      <c r="B132" s="18" t="s">
        <v>186</v>
      </c>
      <c r="C132" s="1" t="s">
        <v>71</v>
      </c>
      <c r="D132" s="1" t="s">
        <v>167</v>
      </c>
      <c r="E132" s="24">
        <v>390</v>
      </c>
      <c r="F132" s="25" t="s">
        <v>3</v>
      </c>
      <c r="G132" s="26">
        <v>1100</v>
      </c>
      <c r="H132" s="62">
        <v>3</v>
      </c>
      <c r="I132" s="85" t="s">
        <v>308</v>
      </c>
      <c r="J132" s="71">
        <f t="shared" si="3"/>
        <v>1.29</v>
      </c>
    </row>
    <row r="133" spans="1:10" ht="18" customHeight="1">
      <c r="A133" s="17">
        <v>3</v>
      </c>
      <c r="B133" s="18" t="s">
        <v>187</v>
      </c>
      <c r="C133" s="1" t="s">
        <v>270</v>
      </c>
      <c r="D133" s="1" t="s">
        <v>165</v>
      </c>
      <c r="E133" s="24">
        <v>5300</v>
      </c>
      <c r="F133" s="25" t="s">
        <v>3</v>
      </c>
      <c r="G133" s="26">
        <v>2150</v>
      </c>
      <c r="H133" s="62">
        <v>1</v>
      </c>
      <c r="I133" s="85" t="s">
        <v>306</v>
      </c>
      <c r="J133" s="71">
        <f t="shared" si="3"/>
        <v>11.4</v>
      </c>
    </row>
    <row r="134" spans="1:10" ht="18" customHeight="1">
      <c r="A134" s="17">
        <v>3</v>
      </c>
      <c r="B134" s="18" t="s">
        <v>187</v>
      </c>
      <c r="C134" s="1" t="s">
        <v>215</v>
      </c>
      <c r="D134" s="1" t="s">
        <v>166</v>
      </c>
      <c r="E134" s="24">
        <v>3800</v>
      </c>
      <c r="F134" s="25" t="s">
        <v>3</v>
      </c>
      <c r="G134" s="26">
        <v>2350</v>
      </c>
      <c r="H134" s="62">
        <v>2</v>
      </c>
      <c r="I134" s="85" t="s">
        <v>307</v>
      </c>
      <c r="J134" s="71">
        <f t="shared" si="3"/>
        <v>17.86</v>
      </c>
    </row>
    <row r="135" spans="1:10" ht="18" customHeight="1">
      <c r="A135" s="17">
        <v>3</v>
      </c>
      <c r="B135" s="18" t="s">
        <v>187</v>
      </c>
      <c r="C135" s="1" t="s">
        <v>215</v>
      </c>
      <c r="D135" s="1" t="s">
        <v>166</v>
      </c>
      <c r="E135" s="24">
        <v>2500</v>
      </c>
      <c r="F135" s="25" t="s">
        <v>3</v>
      </c>
      <c r="G135" s="26">
        <v>2350</v>
      </c>
      <c r="H135" s="62">
        <v>4</v>
      </c>
      <c r="I135" s="85" t="s">
        <v>307</v>
      </c>
      <c r="J135" s="71">
        <f t="shared" si="3"/>
        <v>23.5</v>
      </c>
    </row>
    <row r="136" spans="1:10" ht="18" customHeight="1">
      <c r="A136" s="17">
        <v>3</v>
      </c>
      <c r="B136" s="18" t="s">
        <v>187</v>
      </c>
      <c r="C136" s="1" t="s">
        <v>215</v>
      </c>
      <c r="D136" s="1" t="s">
        <v>166</v>
      </c>
      <c r="E136" s="24">
        <v>5300</v>
      </c>
      <c r="F136" s="25" t="s">
        <v>3</v>
      </c>
      <c r="G136" s="26">
        <v>2350</v>
      </c>
      <c r="H136" s="62">
        <v>2</v>
      </c>
      <c r="I136" s="85" t="s">
        <v>307</v>
      </c>
      <c r="J136" s="71">
        <f t="shared" si="3"/>
        <v>24.91</v>
      </c>
    </row>
    <row r="137" spans="1:10" ht="18" customHeight="1">
      <c r="A137" s="17">
        <v>3</v>
      </c>
      <c r="B137" s="18" t="s">
        <v>187</v>
      </c>
      <c r="C137" s="1" t="s">
        <v>71</v>
      </c>
      <c r="D137" s="1" t="s">
        <v>146</v>
      </c>
      <c r="E137" s="24">
        <v>690</v>
      </c>
      <c r="F137" s="25" t="s">
        <v>3</v>
      </c>
      <c r="G137" s="26">
        <v>1100</v>
      </c>
      <c r="H137" s="62">
        <v>2</v>
      </c>
      <c r="I137" s="85" t="s">
        <v>308</v>
      </c>
      <c r="J137" s="71">
        <f t="shared" si="3"/>
        <v>1.52</v>
      </c>
    </row>
    <row r="138" spans="1:10" ht="18" customHeight="1">
      <c r="A138" s="17">
        <v>3</v>
      </c>
      <c r="B138" s="18" t="s">
        <v>187</v>
      </c>
      <c r="C138" s="1" t="s">
        <v>71</v>
      </c>
      <c r="D138" s="1" t="s">
        <v>167</v>
      </c>
      <c r="E138" s="24">
        <v>390</v>
      </c>
      <c r="F138" s="25" t="s">
        <v>3</v>
      </c>
      <c r="G138" s="26">
        <v>1100</v>
      </c>
      <c r="H138" s="62">
        <v>2</v>
      </c>
      <c r="I138" s="85" t="s">
        <v>308</v>
      </c>
      <c r="J138" s="71">
        <f t="shared" si="3"/>
        <v>0.86</v>
      </c>
    </row>
    <row r="139" spans="1:10" ht="18" customHeight="1">
      <c r="A139" s="17">
        <v>3</v>
      </c>
      <c r="B139" s="18" t="s">
        <v>188</v>
      </c>
      <c r="C139" s="1" t="s">
        <v>270</v>
      </c>
      <c r="D139" s="1" t="s">
        <v>165</v>
      </c>
      <c r="E139" s="24">
        <v>2700</v>
      </c>
      <c r="F139" s="25" t="s">
        <v>3</v>
      </c>
      <c r="G139" s="26">
        <v>2150</v>
      </c>
      <c r="H139" s="62">
        <v>1</v>
      </c>
      <c r="I139" s="85" t="s">
        <v>306</v>
      </c>
      <c r="J139" s="71">
        <f t="shared" si="3"/>
        <v>5.81</v>
      </c>
    </row>
    <row r="140" spans="1:10" ht="18" customHeight="1">
      <c r="A140" s="17">
        <v>3</v>
      </c>
      <c r="B140" s="18" t="s">
        <v>188</v>
      </c>
      <c r="C140" s="1" t="s">
        <v>215</v>
      </c>
      <c r="D140" s="1" t="s">
        <v>166</v>
      </c>
      <c r="E140" s="24">
        <v>2500</v>
      </c>
      <c r="F140" s="25" t="s">
        <v>3</v>
      </c>
      <c r="G140" s="26">
        <v>2350</v>
      </c>
      <c r="H140" s="62">
        <v>2</v>
      </c>
      <c r="I140" s="85" t="s">
        <v>307</v>
      </c>
      <c r="J140" s="71">
        <f t="shared" si="3"/>
        <v>11.75</v>
      </c>
    </row>
    <row r="141" spans="1:10" ht="18" customHeight="1">
      <c r="A141" s="17">
        <v>3</v>
      </c>
      <c r="B141" s="18" t="s">
        <v>188</v>
      </c>
      <c r="C141" s="1" t="s">
        <v>215</v>
      </c>
      <c r="D141" s="1" t="s">
        <v>166</v>
      </c>
      <c r="E141" s="24">
        <v>5300</v>
      </c>
      <c r="F141" s="25" t="s">
        <v>3</v>
      </c>
      <c r="G141" s="26">
        <v>2350</v>
      </c>
      <c r="H141" s="62">
        <v>2</v>
      </c>
      <c r="I141" s="85" t="s">
        <v>307</v>
      </c>
      <c r="J141" s="71">
        <f t="shared" si="3"/>
        <v>24.91</v>
      </c>
    </row>
    <row r="142" spans="1:10" ht="18" customHeight="1">
      <c r="A142" s="17">
        <v>3</v>
      </c>
      <c r="B142" s="18" t="s">
        <v>209</v>
      </c>
      <c r="C142" s="1" t="s">
        <v>270</v>
      </c>
      <c r="D142" s="1" t="s">
        <v>165</v>
      </c>
      <c r="E142" s="24">
        <v>2700</v>
      </c>
      <c r="F142" s="25" t="s">
        <v>3</v>
      </c>
      <c r="G142" s="26">
        <v>2150</v>
      </c>
      <c r="H142" s="62">
        <v>1</v>
      </c>
      <c r="I142" s="85" t="s">
        <v>306</v>
      </c>
      <c r="J142" s="71">
        <f t="shared" si="3"/>
        <v>5.81</v>
      </c>
    </row>
    <row r="143" spans="1:10" ht="18" customHeight="1">
      <c r="A143" s="17">
        <v>3</v>
      </c>
      <c r="B143" s="18" t="s">
        <v>209</v>
      </c>
      <c r="C143" s="1" t="s">
        <v>259</v>
      </c>
      <c r="D143" s="1" t="s">
        <v>166</v>
      </c>
      <c r="E143" s="24">
        <v>3300</v>
      </c>
      <c r="F143" s="25" t="s">
        <v>3</v>
      </c>
      <c r="G143" s="26">
        <v>1850</v>
      </c>
      <c r="H143" s="62">
        <v>1</v>
      </c>
      <c r="I143" s="85" t="s">
        <v>307</v>
      </c>
      <c r="J143" s="71">
        <f t="shared" si="3"/>
        <v>6.11</v>
      </c>
    </row>
    <row r="144" spans="1:10" ht="18" customHeight="1">
      <c r="A144" s="17">
        <v>3</v>
      </c>
      <c r="B144" s="18" t="s">
        <v>209</v>
      </c>
      <c r="C144" s="1" t="s">
        <v>71</v>
      </c>
      <c r="D144" s="1" t="s">
        <v>146</v>
      </c>
      <c r="E144" s="24">
        <v>1990</v>
      </c>
      <c r="F144" s="25" t="s">
        <v>3</v>
      </c>
      <c r="G144" s="26">
        <v>1100</v>
      </c>
      <c r="H144" s="62">
        <v>1</v>
      </c>
      <c r="I144" s="85" t="s">
        <v>314</v>
      </c>
      <c r="J144" s="71">
        <f t="shared" si="3"/>
        <v>2.19</v>
      </c>
    </row>
    <row r="145" spans="1:10" ht="18" customHeight="1">
      <c r="A145" s="17">
        <v>3</v>
      </c>
      <c r="B145" s="18" t="s">
        <v>210</v>
      </c>
      <c r="C145" s="1" t="s">
        <v>270</v>
      </c>
      <c r="D145" s="1" t="s">
        <v>165</v>
      </c>
      <c r="E145" s="24">
        <v>2700</v>
      </c>
      <c r="F145" s="25" t="s">
        <v>3</v>
      </c>
      <c r="G145" s="26">
        <v>2150</v>
      </c>
      <c r="H145" s="62">
        <v>1</v>
      </c>
      <c r="I145" s="85" t="s">
        <v>306</v>
      </c>
      <c r="J145" s="71">
        <f t="shared" si="3"/>
        <v>5.81</v>
      </c>
    </row>
    <row r="146" spans="1:10" ht="18" customHeight="1">
      <c r="A146" s="17">
        <v>3</v>
      </c>
      <c r="B146" s="18" t="s">
        <v>210</v>
      </c>
      <c r="C146" s="1" t="s">
        <v>259</v>
      </c>
      <c r="D146" s="1" t="s">
        <v>166</v>
      </c>
      <c r="E146" s="24">
        <v>3300</v>
      </c>
      <c r="F146" s="25" t="s">
        <v>3</v>
      </c>
      <c r="G146" s="26">
        <v>1850</v>
      </c>
      <c r="H146" s="62">
        <v>1</v>
      </c>
      <c r="I146" s="85" t="s">
        <v>307</v>
      </c>
      <c r="J146" s="71">
        <f t="shared" si="3"/>
        <v>6.11</v>
      </c>
    </row>
    <row r="147" spans="1:10" ht="18" customHeight="1">
      <c r="A147" s="17">
        <v>3</v>
      </c>
      <c r="B147" s="18" t="s">
        <v>210</v>
      </c>
      <c r="C147" s="1" t="s">
        <v>71</v>
      </c>
      <c r="D147" s="1" t="s">
        <v>146</v>
      </c>
      <c r="E147" s="24">
        <v>1990</v>
      </c>
      <c r="F147" s="25" t="s">
        <v>3</v>
      </c>
      <c r="G147" s="26">
        <v>1100</v>
      </c>
      <c r="H147" s="62">
        <v>2</v>
      </c>
      <c r="I147" s="85" t="s">
        <v>309</v>
      </c>
      <c r="J147" s="71">
        <f t="shared" si="3"/>
        <v>4.38</v>
      </c>
    </row>
    <row r="148" spans="1:10" ht="18" customHeight="1">
      <c r="A148" s="17">
        <v>3</v>
      </c>
      <c r="B148" s="18" t="s">
        <v>189</v>
      </c>
      <c r="C148" s="1" t="s">
        <v>259</v>
      </c>
      <c r="D148" s="1" t="s">
        <v>166</v>
      </c>
      <c r="E148" s="24">
        <v>3300</v>
      </c>
      <c r="F148" s="25" t="s">
        <v>3</v>
      </c>
      <c r="G148" s="26">
        <v>1850</v>
      </c>
      <c r="H148" s="62">
        <v>2</v>
      </c>
      <c r="I148" s="85" t="s">
        <v>307</v>
      </c>
      <c r="J148" s="71">
        <f t="shared" si="3"/>
        <v>12.21</v>
      </c>
    </row>
    <row r="149" spans="1:10" ht="18" customHeight="1">
      <c r="A149" s="17">
        <v>3</v>
      </c>
      <c r="B149" s="18" t="s">
        <v>190</v>
      </c>
      <c r="C149" s="1" t="s">
        <v>270</v>
      </c>
      <c r="D149" s="1" t="s">
        <v>165</v>
      </c>
      <c r="E149" s="24">
        <v>5400</v>
      </c>
      <c r="F149" s="25" t="s">
        <v>3</v>
      </c>
      <c r="G149" s="26">
        <v>2150</v>
      </c>
      <c r="H149" s="62">
        <v>2</v>
      </c>
      <c r="I149" s="85" t="s">
        <v>306</v>
      </c>
      <c r="J149" s="71">
        <f t="shared" ref="J149:J161" si="6">ROUND(E149*G149*H149/1000000,2)</f>
        <v>23.22</v>
      </c>
    </row>
    <row r="150" spans="1:10" ht="18" customHeight="1">
      <c r="A150" s="17">
        <v>3</v>
      </c>
      <c r="B150" s="18" t="s">
        <v>190</v>
      </c>
      <c r="C150" s="1" t="s">
        <v>182</v>
      </c>
      <c r="D150" s="1" t="s">
        <v>181</v>
      </c>
      <c r="E150" s="24">
        <v>1990</v>
      </c>
      <c r="F150" s="25" t="s">
        <v>3</v>
      </c>
      <c r="G150" s="26">
        <v>1100</v>
      </c>
      <c r="H150" s="62">
        <v>1</v>
      </c>
      <c r="I150" s="85" t="s">
        <v>308</v>
      </c>
      <c r="J150" s="71">
        <f t="shared" si="6"/>
        <v>2.19</v>
      </c>
    </row>
    <row r="151" spans="1:10" ht="18" customHeight="1">
      <c r="A151" s="17">
        <v>3</v>
      </c>
      <c r="B151" s="18" t="s">
        <v>190</v>
      </c>
      <c r="C151" s="1" t="s">
        <v>215</v>
      </c>
      <c r="D151" s="1" t="s">
        <v>166</v>
      </c>
      <c r="E151" s="24">
        <v>3600</v>
      </c>
      <c r="F151" s="25" t="s">
        <v>3</v>
      </c>
      <c r="G151" s="26">
        <v>2350</v>
      </c>
      <c r="H151" s="62">
        <v>1</v>
      </c>
      <c r="I151" s="85" t="s">
        <v>307</v>
      </c>
      <c r="J151" s="71">
        <f t="shared" si="6"/>
        <v>8.4600000000000009</v>
      </c>
    </row>
    <row r="152" spans="1:10" ht="18" customHeight="1">
      <c r="A152" s="17">
        <v>3</v>
      </c>
      <c r="B152" s="18" t="s">
        <v>190</v>
      </c>
      <c r="C152" s="1" t="s">
        <v>215</v>
      </c>
      <c r="D152" s="1" t="s">
        <v>166</v>
      </c>
      <c r="E152" s="24">
        <v>5800</v>
      </c>
      <c r="F152" s="25" t="s">
        <v>3</v>
      </c>
      <c r="G152" s="26">
        <v>2350</v>
      </c>
      <c r="H152" s="62">
        <v>2</v>
      </c>
      <c r="I152" s="85" t="s">
        <v>307</v>
      </c>
      <c r="J152" s="71">
        <f t="shared" si="6"/>
        <v>27.26</v>
      </c>
    </row>
    <row r="153" spans="1:10" ht="18" customHeight="1">
      <c r="A153" s="17">
        <v>3</v>
      </c>
      <c r="B153" s="18" t="s">
        <v>190</v>
      </c>
      <c r="C153" s="1" t="s">
        <v>215</v>
      </c>
      <c r="D153" s="1" t="s">
        <v>166</v>
      </c>
      <c r="E153" s="24">
        <v>6200</v>
      </c>
      <c r="F153" s="25" t="s">
        <v>3</v>
      </c>
      <c r="G153" s="26">
        <v>2350</v>
      </c>
      <c r="H153" s="62">
        <v>1</v>
      </c>
      <c r="I153" s="85" t="s">
        <v>307</v>
      </c>
      <c r="J153" s="71">
        <f t="shared" si="6"/>
        <v>14.57</v>
      </c>
    </row>
    <row r="154" spans="1:10" ht="18" customHeight="1">
      <c r="A154" s="17">
        <v>3</v>
      </c>
      <c r="B154" s="18" t="s">
        <v>191</v>
      </c>
      <c r="C154" s="1" t="s">
        <v>270</v>
      </c>
      <c r="D154" s="1" t="s">
        <v>165</v>
      </c>
      <c r="E154" s="24">
        <v>2700</v>
      </c>
      <c r="F154" s="25" t="s">
        <v>3</v>
      </c>
      <c r="G154" s="26">
        <v>2150</v>
      </c>
      <c r="H154" s="62">
        <v>1</v>
      </c>
      <c r="I154" s="85" t="s">
        <v>306</v>
      </c>
      <c r="J154" s="71">
        <f t="shared" si="6"/>
        <v>5.81</v>
      </c>
    </row>
    <row r="155" spans="1:10" ht="18" customHeight="1">
      <c r="A155" s="17">
        <v>3</v>
      </c>
      <c r="B155" s="18" t="s">
        <v>192</v>
      </c>
      <c r="C155" s="1" t="s">
        <v>228</v>
      </c>
      <c r="D155" s="1" t="s">
        <v>165</v>
      </c>
      <c r="E155" s="24">
        <v>950</v>
      </c>
      <c r="F155" s="25" t="s">
        <v>3</v>
      </c>
      <c r="G155" s="26">
        <v>2100</v>
      </c>
      <c r="H155" s="62">
        <v>2</v>
      </c>
      <c r="I155" s="85" t="s">
        <v>308</v>
      </c>
      <c r="J155" s="71">
        <f t="shared" si="6"/>
        <v>3.99</v>
      </c>
    </row>
    <row r="156" spans="1:10" ht="18" customHeight="1">
      <c r="A156" s="17">
        <v>3</v>
      </c>
      <c r="B156" s="18" t="s">
        <v>192</v>
      </c>
      <c r="C156" s="1" t="s">
        <v>228</v>
      </c>
      <c r="D156" s="1" t="s">
        <v>165</v>
      </c>
      <c r="E156" s="24">
        <v>1470</v>
      </c>
      <c r="F156" s="25" t="s">
        <v>3</v>
      </c>
      <c r="G156" s="26">
        <v>2100</v>
      </c>
      <c r="H156" s="62">
        <v>3</v>
      </c>
      <c r="I156" s="85" t="s">
        <v>308</v>
      </c>
      <c r="J156" s="71">
        <f t="shared" si="6"/>
        <v>9.26</v>
      </c>
    </row>
    <row r="157" spans="1:10" ht="18" customHeight="1">
      <c r="A157" s="17">
        <v>3</v>
      </c>
      <c r="B157" s="18" t="s">
        <v>230</v>
      </c>
      <c r="C157" s="1" t="s">
        <v>259</v>
      </c>
      <c r="D157" s="1" t="s">
        <v>224</v>
      </c>
      <c r="E157" s="24">
        <v>1000</v>
      </c>
      <c r="F157" s="25" t="s">
        <v>3</v>
      </c>
      <c r="G157" s="26">
        <v>1100</v>
      </c>
      <c r="H157" s="62">
        <v>1</v>
      </c>
      <c r="I157" s="85" t="s">
        <v>307</v>
      </c>
      <c r="J157" s="71">
        <f t="shared" si="6"/>
        <v>1.1000000000000001</v>
      </c>
    </row>
    <row r="158" spans="1:10" ht="18" customHeight="1">
      <c r="A158" s="17">
        <v>2</v>
      </c>
      <c r="B158" s="18" t="s">
        <v>269</v>
      </c>
      <c r="C158" s="1" t="s">
        <v>268</v>
      </c>
      <c r="D158" s="1" t="s">
        <v>166</v>
      </c>
      <c r="E158" s="24">
        <v>3800</v>
      </c>
      <c r="F158" s="25" t="s">
        <v>3</v>
      </c>
      <c r="G158" s="26">
        <v>2250</v>
      </c>
      <c r="H158" s="62">
        <v>1</v>
      </c>
      <c r="I158" s="85" t="s">
        <v>307</v>
      </c>
      <c r="J158" s="71">
        <f t="shared" si="6"/>
        <v>8.5500000000000007</v>
      </c>
    </row>
    <row r="159" spans="1:10" ht="18" customHeight="1">
      <c r="A159" s="17">
        <v>2</v>
      </c>
      <c r="B159" s="18" t="s">
        <v>269</v>
      </c>
      <c r="C159" s="1" t="s">
        <v>268</v>
      </c>
      <c r="D159" s="1" t="s">
        <v>166</v>
      </c>
      <c r="E159" s="24">
        <v>1800</v>
      </c>
      <c r="F159" s="25" t="s">
        <v>3</v>
      </c>
      <c r="G159" s="26">
        <v>2250</v>
      </c>
      <c r="H159" s="62">
        <v>1</v>
      </c>
      <c r="I159" s="85" t="s">
        <v>307</v>
      </c>
      <c r="J159" s="71">
        <f t="shared" si="6"/>
        <v>4.05</v>
      </c>
    </row>
    <row r="160" spans="1:10" ht="18" customHeight="1">
      <c r="A160" s="17">
        <v>2</v>
      </c>
      <c r="B160" s="18" t="s">
        <v>269</v>
      </c>
      <c r="C160" s="1" t="s">
        <v>268</v>
      </c>
      <c r="D160" s="1" t="s">
        <v>166</v>
      </c>
      <c r="E160" s="24">
        <v>2800</v>
      </c>
      <c r="F160" s="25" t="s">
        <v>3</v>
      </c>
      <c r="G160" s="26">
        <v>2250</v>
      </c>
      <c r="H160" s="62">
        <v>1</v>
      </c>
      <c r="I160" s="85" t="s">
        <v>307</v>
      </c>
      <c r="J160" s="71">
        <f t="shared" si="6"/>
        <v>6.3</v>
      </c>
    </row>
    <row r="161" spans="1:12" ht="18" customHeight="1">
      <c r="A161" s="17">
        <v>2</v>
      </c>
      <c r="B161" s="18" t="s">
        <v>269</v>
      </c>
      <c r="C161" s="1" t="s">
        <v>268</v>
      </c>
      <c r="D161" s="1" t="s">
        <v>166</v>
      </c>
      <c r="E161" s="24">
        <v>2300</v>
      </c>
      <c r="F161" s="25" t="s">
        <v>3</v>
      </c>
      <c r="G161" s="26">
        <v>2250</v>
      </c>
      <c r="H161" s="62">
        <v>1</v>
      </c>
      <c r="I161" s="85" t="s">
        <v>307</v>
      </c>
      <c r="J161" s="71">
        <f t="shared" si="6"/>
        <v>5.18</v>
      </c>
    </row>
    <row r="162" spans="1:12" ht="18" customHeight="1">
      <c r="A162" s="40"/>
      <c r="B162" s="41"/>
      <c r="C162" s="39"/>
      <c r="D162" s="42" t="s">
        <v>4</v>
      </c>
      <c r="E162" s="43"/>
      <c r="F162" s="25"/>
      <c r="G162" s="26"/>
      <c r="H162" s="62">
        <f>SUM(H5:H161)-H163</f>
        <v>200</v>
      </c>
      <c r="I162" s="85" t="s">
        <v>308</v>
      </c>
      <c r="J162" s="74">
        <f>SUM(J5:J161)-J163</f>
        <v>1585.8299999999983</v>
      </c>
      <c r="L162" s="9" t="s">
        <v>292</v>
      </c>
    </row>
    <row r="163" spans="1:12" ht="18" customHeight="1">
      <c r="A163" s="40"/>
      <c r="B163" s="41"/>
      <c r="C163" s="39"/>
      <c r="D163" s="42" t="s">
        <v>231</v>
      </c>
      <c r="E163" s="43"/>
      <c r="F163" s="25"/>
      <c r="G163" s="43"/>
      <c r="H163" s="62">
        <f>SUMIF($C$5:$C$161,$L$162,H5:H161)</f>
        <v>92</v>
      </c>
      <c r="I163" s="85" t="s">
        <v>308</v>
      </c>
      <c r="J163" s="66">
        <f>SUMIF($C$5:$C$161,$L$162,J5:J161)</f>
        <v>109.04000000000002</v>
      </c>
    </row>
    <row r="164" spans="1:12" ht="18" customHeight="1">
      <c r="B164" s="2"/>
      <c r="C164" s="45"/>
      <c r="D164" s="45"/>
      <c r="E164" s="9"/>
      <c r="F164" s="9"/>
      <c r="G164" s="9"/>
      <c r="J164" s="53"/>
    </row>
    <row r="166" spans="1:12" ht="18" customHeight="1">
      <c r="C166" s="4" t="s">
        <v>212</v>
      </c>
      <c r="D166" s="77">
        <f>SUMIF($C$5:$C$161,C166,$H$5:$H$161)</f>
        <v>0</v>
      </c>
      <c r="E166" s="77">
        <f>SUMIF($C$5:$C$161,C166,$J$5:$J$161)</f>
        <v>0</v>
      </c>
    </row>
    <row r="167" spans="1:12" ht="18" customHeight="1">
      <c r="C167" s="4" t="s">
        <v>295</v>
      </c>
      <c r="D167" s="77">
        <f t="shared" ref="D167:D172" si="7">SUMIF($C$5:$C$161,C167,$H$5:$H$161)</f>
        <v>37</v>
      </c>
      <c r="E167" s="77">
        <f t="shared" ref="E167:E172" si="8">SUMIF($C$5:$C$161,C167,$J$5:$J$161)</f>
        <v>288.06000000000012</v>
      </c>
    </row>
    <row r="168" spans="1:12" ht="18" customHeight="1">
      <c r="C168" s="4" t="s">
        <v>297</v>
      </c>
      <c r="D168" s="77">
        <f t="shared" si="7"/>
        <v>11</v>
      </c>
      <c r="E168" s="77">
        <f t="shared" si="8"/>
        <v>52.37</v>
      </c>
    </row>
    <row r="169" spans="1:12" ht="18" customHeight="1">
      <c r="C169" s="4" t="s">
        <v>294</v>
      </c>
      <c r="D169" s="77">
        <f t="shared" si="7"/>
        <v>0</v>
      </c>
      <c r="E169" s="77">
        <f t="shared" si="8"/>
        <v>0</v>
      </c>
    </row>
    <row r="170" spans="1:12" ht="18" customHeight="1">
      <c r="C170" s="4" t="s">
        <v>214</v>
      </c>
      <c r="D170" s="77">
        <f t="shared" si="7"/>
        <v>141</v>
      </c>
      <c r="E170" s="77">
        <f t="shared" si="8"/>
        <v>1214.1199999999999</v>
      </c>
    </row>
    <row r="171" spans="1:12" ht="18" customHeight="1">
      <c r="C171" s="4" t="s">
        <v>296</v>
      </c>
      <c r="D171" s="77">
        <f t="shared" si="7"/>
        <v>11</v>
      </c>
      <c r="E171" s="77">
        <f t="shared" si="8"/>
        <v>31.280000000000005</v>
      </c>
    </row>
    <row r="172" spans="1:12" ht="18" customHeight="1">
      <c r="C172" s="4" t="s">
        <v>292</v>
      </c>
      <c r="D172" s="77">
        <f t="shared" si="7"/>
        <v>92</v>
      </c>
      <c r="E172" s="77">
        <f t="shared" si="8"/>
        <v>109.04000000000002</v>
      </c>
    </row>
  </sheetData>
  <autoFilter ref="A4:J163">
    <filterColumn colId="4" showButton="0"/>
    <filterColumn colId="5" showButton="0"/>
  </autoFilter>
  <mergeCells count="8">
    <mergeCell ref="H3:H4"/>
    <mergeCell ref="J3:J4"/>
    <mergeCell ref="A3:A4"/>
    <mergeCell ref="B3:B4"/>
    <mergeCell ref="C3:C4"/>
    <mergeCell ref="D3:D4"/>
    <mergeCell ref="E3:G4"/>
    <mergeCell ref="I3:I4"/>
  </mergeCells>
  <phoneticPr fontId="1"/>
  <printOptions horizontalCentered="1"/>
  <pageMargins left="0.19685039370078741" right="0.19685039370078741" top="0.35433070866141736" bottom="0.35433070866141736" header="0.51181102362204722" footer="0.31496062992125984"/>
  <pageSetup paperSize="9" fitToHeight="0" orientation="portrait" r:id="rId1"/>
  <headerFooter>
    <firstHeader>&amp;C&amp;"ＭＳ Ｐゴシック,太字"&amp;14カ ー テ ン 等 明 細 表</firstHeader>
  </headerFooter>
  <rowBreaks count="1" manualBreakCount="1">
    <brk id="4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view="pageBreakPreview" topLeftCell="A29" zoomScaleNormal="100" zoomScaleSheetLayoutView="100" workbookViewId="0">
      <selection activeCell="E41" sqref="E41"/>
    </sheetView>
  </sheetViews>
  <sheetFormatPr defaultRowHeight="18" customHeight="1"/>
  <cols>
    <col min="1" max="1" width="11.125" style="2" customWidth="1"/>
    <col min="2" max="2" width="17" style="3" customWidth="1"/>
    <col min="3" max="3" width="17" style="4" customWidth="1"/>
    <col min="4" max="4" width="15.625" style="4" customWidth="1"/>
    <col min="5" max="5" width="8.625" style="5" customWidth="1"/>
    <col min="6" max="6" width="1.625" style="6" customWidth="1"/>
    <col min="7" max="7" width="8.625" style="5" customWidth="1"/>
    <col min="8" max="8" width="5.625" style="7" customWidth="1"/>
    <col min="9" max="9" width="5.5" style="7" bestFit="1" customWidth="1"/>
    <col min="10" max="10" width="8.625" style="46" customWidth="1"/>
    <col min="11" max="16384" width="9" style="9"/>
  </cols>
  <sheetData>
    <row r="1" spans="1:10" ht="18" customHeight="1">
      <c r="J1" s="8" t="s">
        <v>0</v>
      </c>
    </row>
    <row r="2" spans="1:10" ht="18" customHeight="1">
      <c r="A2" s="10" t="s">
        <v>198</v>
      </c>
      <c r="B2" s="11"/>
      <c r="C2" s="12"/>
      <c r="E2" s="13"/>
      <c r="F2" s="14"/>
      <c r="G2" s="13"/>
      <c r="H2" s="15"/>
      <c r="I2" s="15"/>
      <c r="J2" s="16"/>
    </row>
    <row r="3" spans="1:10" ht="18" customHeight="1">
      <c r="A3" s="116" t="s">
        <v>6</v>
      </c>
      <c r="B3" s="116" t="s">
        <v>7</v>
      </c>
      <c r="C3" s="116" t="s">
        <v>21</v>
      </c>
      <c r="D3" s="116" t="s">
        <v>8</v>
      </c>
      <c r="E3" s="118" t="s">
        <v>12</v>
      </c>
      <c r="F3" s="119"/>
      <c r="G3" s="120"/>
      <c r="H3" s="112" t="s">
        <v>1</v>
      </c>
      <c r="I3" s="112" t="s">
        <v>305</v>
      </c>
      <c r="J3" s="114" t="s">
        <v>2</v>
      </c>
    </row>
    <row r="4" spans="1:10" ht="18" customHeight="1">
      <c r="A4" s="117"/>
      <c r="B4" s="117"/>
      <c r="C4" s="117"/>
      <c r="D4" s="117"/>
      <c r="E4" s="121"/>
      <c r="F4" s="122"/>
      <c r="G4" s="123"/>
      <c r="H4" s="113"/>
      <c r="I4" s="113"/>
      <c r="J4" s="115"/>
    </row>
    <row r="5" spans="1:10" ht="18" customHeight="1">
      <c r="A5" s="103">
        <v>1</v>
      </c>
      <c r="B5" s="103" t="s">
        <v>263</v>
      </c>
      <c r="C5" s="47" t="s">
        <v>264</v>
      </c>
      <c r="D5" s="47" t="s">
        <v>265</v>
      </c>
      <c r="E5" s="19">
        <v>12000</v>
      </c>
      <c r="F5" s="20" t="s">
        <v>3</v>
      </c>
      <c r="G5" s="21">
        <v>1050</v>
      </c>
      <c r="H5" s="63">
        <v>1</v>
      </c>
      <c r="I5" s="84" t="s">
        <v>306</v>
      </c>
      <c r="J5" s="23">
        <f t="shared" ref="J5:J36" si="0">ROUND(E5*G5*H5/1000000,2)</f>
        <v>12.6</v>
      </c>
    </row>
    <row r="6" spans="1:10" ht="18" customHeight="1">
      <c r="A6" s="17">
        <v>1</v>
      </c>
      <c r="B6" s="18" t="s">
        <v>199</v>
      </c>
      <c r="C6" s="1" t="s">
        <v>212</v>
      </c>
      <c r="D6" s="1" t="s">
        <v>200</v>
      </c>
      <c r="E6" s="19">
        <v>3600</v>
      </c>
      <c r="F6" s="20" t="s">
        <v>3</v>
      </c>
      <c r="G6" s="21">
        <v>850</v>
      </c>
      <c r="H6" s="63">
        <v>1</v>
      </c>
      <c r="I6" s="84" t="s">
        <v>306</v>
      </c>
      <c r="J6" s="23">
        <f t="shared" si="0"/>
        <v>3.06</v>
      </c>
    </row>
    <row r="7" spans="1:10" ht="18" customHeight="1">
      <c r="A7" s="17">
        <v>1</v>
      </c>
      <c r="B7" s="18" t="s">
        <v>201</v>
      </c>
      <c r="C7" s="1" t="s">
        <v>266</v>
      </c>
      <c r="D7" s="1" t="s">
        <v>16</v>
      </c>
      <c r="E7" s="24">
        <v>3200</v>
      </c>
      <c r="F7" s="20" t="s">
        <v>3</v>
      </c>
      <c r="G7" s="26">
        <v>2000</v>
      </c>
      <c r="H7" s="62">
        <v>1</v>
      </c>
      <c r="I7" s="85" t="s">
        <v>307</v>
      </c>
      <c r="J7" s="28">
        <f t="shared" si="0"/>
        <v>6.4</v>
      </c>
    </row>
    <row r="8" spans="1:10" ht="18" customHeight="1">
      <c r="A8" s="17">
        <v>1</v>
      </c>
      <c r="B8" s="18" t="s">
        <v>201</v>
      </c>
      <c r="C8" s="1" t="s">
        <v>267</v>
      </c>
      <c r="D8" s="1" t="s">
        <v>16</v>
      </c>
      <c r="E8" s="24">
        <v>2800</v>
      </c>
      <c r="F8" s="20" t="s">
        <v>3</v>
      </c>
      <c r="G8" s="26">
        <v>1850</v>
      </c>
      <c r="H8" s="62">
        <v>1</v>
      </c>
      <c r="I8" s="85" t="s">
        <v>307</v>
      </c>
      <c r="J8" s="28">
        <f t="shared" si="0"/>
        <v>5.18</v>
      </c>
    </row>
    <row r="9" spans="1:10" ht="18" customHeight="1">
      <c r="A9" s="17">
        <v>1</v>
      </c>
      <c r="B9" s="18" t="s">
        <v>202</v>
      </c>
      <c r="C9" s="1" t="s">
        <v>215</v>
      </c>
      <c r="D9" s="1" t="s">
        <v>11</v>
      </c>
      <c r="E9" s="29">
        <v>2200</v>
      </c>
      <c r="F9" s="20" t="s">
        <v>3</v>
      </c>
      <c r="G9" s="31">
        <v>2350</v>
      </c>
      <c r="H9" s="64">
        <v>5</v>
      </c>
      <c r="I9" s="86" t="s">
        <v>307</v>
      </c>
      <c r="J9" s="33">
        <f t="shared" si="0"/>
        <v>25.85</v>
      </c>
    </row>
    <row r="10" spans="1:10" ht="18" customHeight="1">
      <c r="A10" s="17">
        <v>1</v>
      </c>
      <c r="B10" s="18" t="s">
        <v>202</v>
      </c>
      <c r="C10" s="1" t="s">
        <v>215</v>
      </c>
      <c r="D10" s="1" t="s">
        <v>11</v>
      </c>
      <c r="E10" s="24">
        <v>2800</v>
      </c>
      <c r="F10" s="20" t="s">
        <v>3</v>
      </c>
      <c r="G10" s="31">
        <v>2350</v>
      </c>
      <c r="H10" s="62">
        <v>1</v>
      </c>
      <c r="I10" s="85" t="s">
        <v>307</v>
      </c>
      <c r="J10" s="28">
        <f t="shared" si="0"/>
        <v>6.58</v>
      </c>
    </row>
    <row r="11" spans="1:10" ht="18" customHeight="1">
      <c r="A11" s="17">
        <v>1</v>
      </c>
      <c r="B11" s="18" t="s">
        <v>202</v>
      </c>
      <c r="C11" s="1" t="s">
        <v>215</v>
      </c>
      <c r="D11" s="1" t="s">
        <v>11</v>
      </c>
      <c r="E11" s="24">
        <v>2600</v>
      </c>
      <c r="F11" s="25" t="s">
        <v>3</v>
      </c>
      <c r="G11" s="31">
        <v>2350</v>
      </c>
      <c r="H11" s="62">
        <v>1</v>
      </c>
      <c r="I11" s="85" t="s">
        <v>307</v>
      </c>
      <c r="J11" s="28">
        <f t="shared" si="0"/>
        <v>6.11</v>
      </c>
    </row>
    <row r="12" spans="1:10" ht="18" customHeight="1">
      <c r="A12" s="52">
        <v>1</v>
      </c>
      <c r="B12" s="103" t="s">
        <v>233</v>
      </c>
      <c r="C12" s="47" t="s">
        <v>215</v>
      </c>
      <c r="D12" s="47" t="s">
        <v>224</v>
      </c>
      <c r="E12" s="29">
        <v>3900</v>
      </c>
      <c r="F12" s="35" t="s">
        <v>3</v>
      </c>
      <c r="G12" s="31">
        <v>2350</v>
      </c>
      <c r="H12" s="64">
        <v>1</v>
      </c>
      <c r="I12" s="86" t="s">
        <v>307</v>
      </c>
      <c r="J12" s="33">
        <f t="shared" si="0"/>
        <v>9.17</v>
      </c>
    </row>
    <row r="13" spans="1:10" ht="18" customHeight="1">
      <c r="A13" s="17">
        <v>1</v>
      </c>
      <c r="B13" s="18" t="s">
        <v>233</v>
      </c>
      <c r="C13" s="1" t="s">
        <v>215</v>
      </c>
      <c r="D13" s="1" t="s">
        <v>224</v>
      </c>
      <c r="E13" s="24">
        <v>4100</v>
      </c>
      <c r="F13" s="20" t="s">
        <v>3</v>
      </c>
      <c r="G13" s="31">
        <v>2350</v>
      </c>
      <c r="H13" s="62">
        <v>1</v>
      </c>
      <c r="I13" s="85" t="s">
        <v>307</v>
      </c>
      <c r="J13" s="28">
        <f t="shared" si="0"/>
        <v>9.64</v>
      </c>
    </row>
    <row r="14" spans="1:10" ht="18" customHeight="1">
      <c r="A14" s="17">
        <v>1</v>
      </c>
      <c r="B14" s="18" t="s">
        <v>233</v>
      </c>
      <c r="C14" s="1" t="s">
        <v>215</v>
      </c>
      <c r="D14" s="1" t="s">
        <v>224</v>
      </c>
      <c r="E14" s="24">
        <v>4800</v>
      </c>
      <c r="F14" s="20" t="s">
        <v>3</v>
      </c>
      <c r="G14" s="31">
        <v>2350</v>
      </c>
      <c r="H14" s="62">
        <v>1</v>
      </c>
      <c r="I14" s="85" t="s">
        <v>307</v>
      </c>
      <c r="J14" s="28">
        <f t="shared" si="0"/>
        <v>11.28</v>
      </c>
    </row>
    <row r="15" spans="1:10" ht="18" customHeight="1">
      <c r="A15" s="17">
        <v>1</v>
      </c>
      <c r="B15" s="18" t="s">
        <v>233</v>
      </c>
      <c r="C15" s="1" t="s">
        <v>215</v>
      </c>
      <c r="D15" s="1" t="s">
        <v>224</v>
      </c>
      <c r="E15" s="34">
        <v>4400</v>
      </c>
      <c r="F15" s="20" t="s">
        <v>3</v>
      </c>
      <c r="G15" s="31">
        <v>2350</v>
      </c>
      <c r="H15" s="65">
        <v>2</v>
      </c>
      <c r="I15" s="87" t="s">
        <v>307</v>
      </c>
      <c r="J15" s="38">
        <f t="shared" si="0"/>
        <v>20.68</v>
      </c>
    </row>
    <row r="16" spans="1:10" ht="18" customHeight="1">
      <c r="A16" s="17">
        <v>1</v>
      </c>
      <c r="B16" s="18" t="s">
        <v>234</v>
      </c>
      <c r="C16" s="1" t="s">
        <v>215</v>
      </c>
      <c r="D16" s="1" t="s">
        <v>224</v>
      </c>
      <c r="E16" s="24">
        <v>3000</v>
      </c>
      <c r="F16" s="20" t="s">
        <v>3</v>
      </c>
      <c r="G16" s="31">
        <v>2350</v>
      </c>
      <c r="H16" s="62">
        <v>4</v>
      </c>
      <c r="I16" s="85" t="s">
        <v>307</v>
      </c>
      <c r="J16" s="28">
        <f t="shared" si="0"/>
        <v>28.2</v>
      </c>
    </row>
    <row r="17" spans="1:10" ht="18" customHeight="1">
      <c r="A17" s="17">
        <v>1</v>
      </c>
      <c r="B17" s="18" t="s">
        <v>235</v>
      </c>
      <c r="C17" s="1" t="s">
        <v>215</v>
      </c>
      <c r="D17" s="1" t="s">
        <v>224</v>
      </c>
      <c r="E17" s="24">
        <v>5500</v>
      </c>
      <c r="F17" s="20" t="s">
        <v>3</v>
      </c>
      <c r="G17" s="31">
        <v>2350</v>
      </c>
      <c r="H17" s="62">
        <v>2</v>
      </c>
      <c r="I17" s="85" t="s">
        <v>307</v>
      </c>
      <c r="J17" s="28">
        <f t="shared" si="0"/>
        <v>25.85</v>
      </c>
    </row>
    <row r="18" spans="1:10" ht="18" customHeight="1">
      <c r="A18" s="17">
        <v>1</v>
      </c>
      <c r="B18" s="18" t="s">
        <v>235</v>
      </c>
      <c r="C18" s="1" t="s">
        <v>236</v>
      </c>
      <c r="D18" s="1" t="s">
        <v>224</v>
      </c>
      <c r="E18" s="24">
        <v>3000</v>
      </c>
      <c r="F18" s="20" t="s">
        <v>3</v>
      </c>
      <c r="G18" s="31">
        <v>2350</v>
      </c>
      <c r="H18" s="62">
        <v>1</v>
      </c>
      <c r="I18" s="85" t="s">
        <v>307</v>
      </c>
      <c r="J18" s="28">
        <f t="shared" si="0"/>
        <v>7.05</v>
      </c>
    </row>
    <row r="19" spans="1:10" ht="18" customHeight="1">
      <c r="A19" s="17">
        <v>1</v>
      </c>
      <c r="B19" s="18" t="s">
        <v>230</v>
      </c>
      <c r="C19" s="1" t="s">
        <v>215</v>
      </c>
      <c r="D19" s="1" t="s">
        <v>224</v>
      </c>
      <c r="E19" s="24">
        <v>2600</v>
      </c>
      <c r="F19" s="20" t="s">
        <v>3</v>
      </c>
      <c r="G19" s="31">
        <v>2350</v>
      </c>
      <c r="H19" s="62">
        <v>1</v>
      </c>
      <c r="I19" s="85" t="s">
        <v>307</v>
      </c>
      <c r="J19" s="28">
        <f t="shared" si="0"/>
        <v>6.11</v>
      </c>
    </row>
    <row r="20" spans="1:10" ht="18" customHeight="1">
      <c r="A20" s="17">
        <v>1</v>
      </c>
      <c r="B20" s="18" t="s">
        <v>230</v>
      </c>
      <c r="C20" s="1" t="s">
        <v>215</v>
      </c>
      <c r="D20" s="1" t="s">
        <v>224</v>
      </c>
      <c r="E20" s="24">
        <v>3900</v>
      </c>
      <c r="F20" s="20" t="s">
        <v>3</v>
      </c>
      <c r="G20" s="31">
        <v>2350</v>
      </c>
      <c r="H20" s="62">
        <v>1</v>
      </c>
      <c r="I20" s="85" t="s">
        <v>307</v>
      </c>
      <c r="J20" s="28">
        <f t="shared" si="0"/>
        <v>9.17</v>
      </c>
    </row>
    <row r="21" spans="1:10" ht="18" customHeight="1">
      <c r="A21" s="17">
        <v>1</v>
      </c>
      <c r="B21" s="18" t="s">
        <v>237</v>
      </c>
      <c r="C21" s="1" t="s">
        <v>212</v>
      </c>
      <c r="D21" s="1" t="s">
        <v>223</v>
      </c>
      <c r="E21" s="24">
        <v>2300</v>
      </c>
      <c r="F21" s="20" t="s">
        <v>3</v>
      </c>
      <c r="G21" s="26">
        <v>1820</v>
      </c>
      <c r="H21" s="62">
        <v>1</v>
      </c>
      <c r="I21" s="85" t="s">
        <v>307</v>
      </c>
      <c r="J21" s="28">
        <f t="shared" si="0"/>
        <v>4.1900000000000004</v>
      </c>
    </row>
    <row r="22" spans="1:10" ht="18" customHeight="1">
      <c r="A22" s="17">
        <v>1</v>
      </c>
      <c r="B22" s="18" t="s">
        <v>238</v>
      </c>
      <c r="C22" s="1" t="s">
        <v>259</v>
      </c>
      <c r="D22" s="1" t="s">
        <v>224</v>
      </c>
      <c r="E22" s="24">
        <v>2300</v>
      </c>
      <c r="F22" s="20" t="s">
        <v>3</v>
      </c>
      <c r="G22" s="26">
        <v>1950</v>
      </c>
      <c r="H22" s="62">
        <v>2</v>
      </c>
      <c r="I22" s="85" t="s">
        <v>307</v>
      </c>
      <c r="J22" s="28">
        <f t="shared" si="0"/>
        <v>8.9700000000000006</v>
      </c>
    </row>
    <row r="23" spans="1:10" ht="18" customHeight="1">
      <c r="A23" s="17">
        <v>1</v>
      </c>
      <c r="B23" s="18" t="s">
        <v>238</v>
      </c>
      <c r="C23" s="1" t="s">
        <v>259</v>
      </c>
      <c r="D23" s="1" t="s">
        <v>224</v>
      </c>
      <c r="E23" s="24">
        <v>4400</v>
      </c>
      <c r="F23" s="20" t="s">
        <v>3</v>
      </c>
      <c r="G23" s="26">
        <v>1950</v>
      </c>
      <c r="H23" s="62">
        <v>1</v>
      </c>
      <c r="I23" s="85" t="s">
        <v>307</v>
      </c>
      <c r="J23" s="28">
        <f t="shared" si="0"/>
        <v>8.58</v>
      </c>
    </row>
    <row r="24" spans="1:10" ht="18" customHeight="1">
      <c r="A24" s="17">
        <v>1</v>
      </c>
      <c r="B24" s="18" t="s">
        <v>238</v>
      </c>
      <c r="C24" s="1" t="s">
        <v>259</v>
      </c>
      <c r="D24" s="1" t="s">
        <v>224</v>
      </c>
      <c r="E24" s="24">
        <v>2000</v>
      </c>
      <c r="F24" s="20" t="s">
        <v>3</v>
      </c>
      <c r="G24" s="26">
        <v>1950</v>
      </c>
      <c r="H24" s="62">
        <v>1</v>
      </c>
      <c r="I24" s="85" t="s">
        <v>307</v>
      </c>
      <c r="J24" s="28">
        <f t="shared" si="0"/>
        <v>3.9</v>
      </c>
    </row>
    <row r="25" spans="1:10" ht="18" customHeight="1">
      <c r="A25" s="17">
        <v>1</v>
      </c>
      <c r="B25" s="18" t="s">
        <v>238</v>
      </c>
      <c r="C25" s="1" t="s">
        <v>259</v>
      </c>
      <c r="D25" s="1" t="s">
        <v>224</v>
      </c>
      <c r="E25" s="24">
        <v>4000</v>
      </c>
      <c r="F25" s="20" t="s">
        <v>3</v>
      </c>
      <c r="G25" s="26">
        <v>1950</v>
      </c>
      <c r="H25" s="62">
        <v>1</v>
      </c>
      <c r="I25" s="85" t="s">
        <v>307</v>
      </c>
      <c r="J25" s="28">
        <f t="shared" si="0"/>
        <v>7.8</v>
      </c>
    </row>
    <row r="26" spans="1:10" ht="18" customHeight="1">
      <c r="A26" s="17">
        <v>1</v>
      </c>
      <c r="B26" s="18" t="s">
        <v>238</v>
      </c>
      <c r="C26" s="1" t="s">
        <v>259</v>
      </c>
      <c r="D26" s="1" t="s">
        <v>224</v>
      </c>
      <c r="E26" s="24">
        <v>2500</v>
      </c>
      <c r="F26" s="20" t="s">
        <v>239</v>
      </c>
      <c r="G26" s="26">
        <v>1800</v>
      </c>
      <c r="H26" s="62">
        <v>1</v>
      </c>
      <c r="I26" s="85" t="s">
        <v>307</v>
      </c>
      <c r="J26" s="28">
        <f t="shared" si="0"/>
        <v>4.5</v>
      </c>
    </row>
    <row r="27" spans="1:10" ht="18" customHeight="1">
      <c r="A27" s="17">
        <v>1</v>
      </c>
      <c r="B27" s="18" t="s">
        <v>240</v>
      </c>
      <c r="C27" s="1" t="s">
        <v>215</v>
      </c>
      <c r="D27" s="1" t="s">
        <v>224</v>
      </c>
      <c r="E27" s="24">
        <v>4300</v>
      </c>
      <c r="F27" s="20" t="s">
        <v>3</v>
      </c>
      <c r="G27" s="26">
        <v>2200</v>
      </c>
      <c r="H27" s="62">
        <v>1</v>
      </c>
      <c r="I27" s="85" t="s">
        <v>307</v>
      </c>
      <c r="J27" s="28">
        <f t="shared" si="0"/>
        <v>9.4600000000000009</v>
      </c>
    </row>
    <row r="28" spans="1:10" ht="18" customHeight="1">
      <c r="A28" s="17">
        <v>1</v>
      </c>
      <c r="B28" s="18" t="s">
        <v>240</v>
      </c>
      <c r="C28" s="1" t="s">
        <v>259</v>
      </c>
      <c r="D28" s="1" t="s">
        <v>241</v>
      </c>
      <c r="E28" s="24">
        <v>1000</v>
      </c>
      <c r="F28" s="20" t="s">
        <v>3</v>
      </c>
      <c r="G28" s="26">
        <v>1060</v>
      </c>
      <c r="H28" s="62">
        <v>1</v>
      </c>
      <c r="I28" s="85" t="s">
        <v>307</v>
      </c>
      <c r="J28" s="28">
        <f t="shared" si="0"/>
        <v>1.06</v>
      </c>
    </row>
    <row r="29" spans="1:10" ht="18" customHeight="1">
      <c r="A29" s="17">
        <v>1</v>
      </c>
      <c r="B29" s="18" t="s">
        <v>240</v>
      </c>
      <c r="C29" s="1" t="s">
        <v>259</v>
      </c>
      <c r="D29" s="1" t="s">
        <v>241</v>
      </c>
      <c r="E29" s="24">
        <v>2800</v>
      </c>
      <c r="F29" s="20" t="s">
        <v>3</v>
      </c>
      <c r="G29" s="26">
        <v>1060</v>
      </c>
      <c r="H29" s="62">
        <v>1</v>
      </c>
      <c r="I29" s="85" t="s">
        <v>307</v>
      </c>
      <c r="J29" s="28">
        <f t="shared" si="0"/>
        <v>2.97</v>
      </c>
    </row>
    <row r="30" spans="1:10" ht="18" customHeight="1">
      <c r="A30" s="17">
        <v>1</v>
      </c>
      <c r="B30" s="18" t="s">
        <v>240</v>
      </c>
      <c r="C30" s="1" t="s">
        <v>259</v>
      </c>
      <c r="D30" s="1" t="s">
        <v>224</v>
      </c>
      <c r="E30" s="24">
        <v>3200</v>
      </c>
      <c r="F30" s="20" t="s">
        <v>3</v>
      </c>
      <c r="G30" s="26">
        <v>1700</v>
      </c>
      <c r="H30" s="62">
        <v>1</v>
      </c>
      <c r="I30" s="85" t="s">
        <v>307</v>
      </c>
      <c r="J30" s="28">
        <f t="shared" si="0"/>
        <v>5.44</v>
      </c>
    </row>
    <row r="31" spans="1:10" ht="18" customHeight="1">
      <c r="A31" s="17">
        <v>1</v>
      </c>
      <c r="B31" s="18" t="s">
        <v>242</v>
      </c>
      <c r="C31" s="1" t="s">
        <v>215</v>
      </c>
      <c r="D31" s="1" t="s">
        <v>224</v>
      </c>
      <c r="E31" s="24">
        <v>1500</v>
      </c>
      <c r="F31" s="20" t="s">
        <v>3</v>
      </c>
      <c r="G31" s="26">
        <v>2200</v>
      </c>
      <c r="H31" s="62">
        <v>1</v>
      </c>
      <c r="I31" s="85" t="s">
        <v>307</v>
      </c>
      <c r="J31" s="28">
        <f t="shared" si="0"/>
        <v>3.3</v>
      </c>
    </row>
    <row r="32" spans="1:10" ht="18" customHeight="1">
      <c r="A32" s="17">
        <v>1</v>
      </c>
      <c r="B32" s="18" t="s">
        <v>243</v>
      </c>
      <c r="C32" s="1" t="s">
        <v>212</v>
      </c>
      <c r="D32" s="1" t="s">
        <v>224</v>
      </c>
      <c r="E32" s="24">
        <v>1000</v>
      </c>
      <c r="F32" s="20" t="s">
        <v>3</v>
      </c>
      <c r="G32" s="26">
        <v>1400</v>
      </c>
      <c r="H32" s="62">
        <v>4</v>
      </c>
      <c r="I32" s="85" t="s">
        <v>307</v>
      </c>
      <c r="J32" s="28">
        <f t="shared" si="0"/>
        <v>5.6</v>
      </c>
    </row>
    <row r="33" spans="1:10" ht="18" customHeight="1">
      <c r="A33" s="17">
        <v>1</v>
      </c>
      <c r="B33" s="18" t="s">
        <v>301</v>
      </c>
      <c r="C33" s="1" t="s">
        <v>214</v>
      </c>
      <c r="D33" s="1" t="s">
        <v>16</v>
      </c>
      <c r="E33" s="24">
        <v>5100</v>
      </c>
      <c r="F33" s="20" t="s">
        <v>3</v>
      </c>
      <c r="G33" s="26">
        <v>2350</v>
      </c>
      <c r="H33" s="62">
        <v>1</v>
      </c>
      <c r="I33" s="85" t="s">
        <v>307</v>
      </c>
      <c r="J33" s="28">
        <f t="shared" si="0"/>
        <v>11.99</v>
      </c>
    </row>
    <row r="34" spans="1:10" ht="18" customHeight="1">
      <c r="A34" s="17">
        <v>1</v>
      </c>
      <c r="B34" s="18" t="s">
        <v>301</v>
      </c>
      <c r="C34" s="1" t="s">
        <v>214</v>
      </c>
      <c r="D34" s="1" t="s">
        <v>16</v>
      </c>
      <c r="E34" s="24">
        <v>5100</v>
      </c>
      <c r="F34" s="20" t="s">
        <v>3</v>
      </c>
      <c r="G34" s="26">
        <v>2350</v>
      </c>
      <c r="H34" s="62">
        <v>1</v>
      </c>
      <c r="I34" s="85" t="s">
        <v>307</v>
      </c>
      <c r="J34" s="28">
        <f t="shared" si="0"/>
        <v>11.99</v>
      </c>
    </row>
    <row r="35" spans="1:10" ht="18" customHeight="1">
      <c r="A35" s="17">
        <v>1</v>
      </c>
      <c r="B35" s="18" t="s">
        <v>301</v>
      </c>
      <c r="C35" s="1" t="s">
        <v>287</v>
      </c>
      <c r="D35" s="1" t="s">
        <v>16</v>
      </c>
      <c r="E35" s="24">
        <v>2800</v>
      </c>
      <c r="F35" s="20" t="s">
        <v>3</v>
      </c>
      <c r="G35" s="26">
        <v>2200</v>
      </c>
      <c r="H35" s="62">
        <v>1</v>
      </c>
      <c r="I35" s="85" t="s">
        <v>307</v>
      </c>
      <c r="J35" s="28">
        <f t="shared" si="0"/>
        <v>6.16</v>
      </c>
    </row>
    <row r="36" spans="1:10" ht="18" customHeight="1">
      <c r="A36" s="17">
        <v>1</v>
      </c>
      <c r="B36" s="18" t="s">
        <v>301</v>
      </c>
      <c r="C36" s="1" t="s">
        <v>287</v>
      </c>
      <c r="D36" s="1" t="s">
        <v>16</v>
      </c>
      <c r="E36" s="24">
        <v>2800</v>
      </c>
      <c r="F36" s="20" t="s">
        <v>3</v>
      </c>
      <c r="G36" s="26">
        <v>2200</v>
      </c>
      <c r="H36" s="62">
        <v>1</v>
      </c>
      <c r="I36" s="85" t="s">
        <v>307</v>
      </c>
      <c r="J36" s="28">
        <f t="shared" si="0"/>
        <v>6.16</v>
      </c>
    </row>
    <row r="37" spans="1:10" ht="18" customHeight="1">
      <c r="A37" s="17">
        <v>1</v>
      </c>
      <c r="B37" s="18" t="s">
        <v>244</v>
      </c>
      <c r="C37" s="1" t="s">
        <v>259</v>
      </c>
      <c r="D37" s="1" t="s">
        <v>245</v>
      </c>
      <c r="E37" s="24">
        <v>1700</v>
      </c>
      <c r="F37" s="20" t="s">
        <v>3</v>
      </c>
      <c r="G37" s="26">
        <v>1900</v>
      </c>
      <c r="H37" s="62">
        <v>5</v>
      </c>
      <c r="I37" s="85" t="s">
        <v>307</v>
      </c>
      <c r="J37" s="28">
        <f t="shared" ref="J37:J54" si="1">ROUND(E37*G37*H37/1000000,2)</f>
        <v>16.149999999999999</v>
      </c>
    </row>
    <row r="38" spans="1:10" ht="18" customHeight="1">
      <c r="A38" s="17">
        <v>1</v>
      </c>
      <c r="B38" s="18" t="s">
        <v>244</v>
      </c>
      <c r="C38" s="1" t="s">
        <v>215</v>
      </c>
      <c r="D38" s="1" t="s">
        <v>224</v>
      </c>
      <c r="E38" s="24">
        <v>3000</v>
      </c>
      <c r="F38" s="20" t="s">
        <v>3</v>
      </c>
      <c r="G38" s="26">
        <v>1700</v>
      </c>
      <c r="H38" s="62">
        <v>1</v>
      </c>
      <c r="I38" s="85" t="s">
        <v>307</v>
      </c>
      <c r="J38" s="28">
        <f t="shared" si="1"/>
        <v>5.0999999999999996</v>
      </c>
    </row>
    <row r="39" spans="1:10" ht="18" customHeight="1">
      <c r="A39" s="17">
        <v>1</v>
      </c>
      <c r="B39" s="18" t="s">
        <v>253</v>
      </c>
      <c r="C39" s="1" t="s">
        <v>259</v>
      </c>
      <c r="D39" s="1" t="s">
        <v>224</v>
      </c>
      <c r="E39" s="24">
        <v>1900</v>
      </c>
      <c r="F39" s="20" t="s">
        <v>3</v>
      </c>
      <c r="G39" s="26">
        <v>1600</v>
      </c>
      <c r="H39" s="62">
        <v>1</v>
      </c>
      <c r="I39" s="85" t="s">
        <v>307</v>
      </c>
      <c r="J39" s="28">
        <f t="shared" si="1"/>
        <v>3.04</v>
      </c>
    </row>
    <row r="40" spans="1:10" ht="18" customHeight="1">
      <c r="A40" s="17">
        <v>1</v>
      </c>
      <c r="B40" s="18" t="s">
        <v>254</v>
      </c>
      <c r="C40" s="1" t="s">
        <v>215</v>
      </c>
      <c r="D40" s="1" t="s">
        <v>224</v>
      </c>
      <c r="E40" s="24">
        <v>2200</v>
      </c>
      <c r="F40" s="20" t="s">
        <v>3</v>
      </c>
      <c r="G40" s="26">
        <v>2350</v>
      </c>
      <c r="H40" s="62">
        <v>16</v>
      </c>
      <c r="I40" s="85" t="s">
        <v>307</v>
      </c>
      <c r="J40" s="28">
        <f t="shared" si="1"/>
        <v>82.72</v>
      </c>
    </row>
    <row r="41" spans="1:10" ht="18" customHeight="1">
      <c r="A41" s="17">
        <v>1</v>
      </c>
      <c r="B41" s="18" t="s">
        <v>254</v>
      </c>
      <c r="C41" s="1" t="s">
        <v>259</v>
      </c>
      <c r="D41" s="1" t="s">
        <v>224</v>
      </c>
      <c r="E41" s="24">
        <v>2000</v>
      </c>
      <c r="F41" s="25" t="s">
        <v>3</v>
      </c>
      <c r="G41" s="26">
        <v>1900</v>
      </c>
      <c r="H41" s="62">
        <v>2</v>
      </c>
      <c r="I41" s="85" t="s">
        <v>307</v>
      </c>
      <c r="J41" s="28">
        <f t="shared" si="1"/>
        <v>7.6</v>
      </c>
    </row>
    <row r="42" spans="1:10" ht="18" customHeight="1">
      <c r="A42" s="17">
        <v>2</v>
      </c>
      <c r="B42" s="18" t="s">
        <v>203</v>
      </c>
      <c r="C42" s="1" t="s">
        <v>259</v>
      </c>
      <c r="D42" s="1" t="s">
        <v>9</v>
      </c>
      <c r="E42" s="24">
        <v>2200</v>
      </c>
      <c r="F42" s="20" t="s">
        <v>3</v>
      </c>
      <c r="G42" s="26">
        <v>1870</v>
      </c>
      <c r="H42" s="62">
        <v>1</v>
      </c>
      <c r="I42" s="85" t="s">
        <v>306</v>
      </c>
      <c r="J42" s="28">
        <f t="shared" si="1"/>
        <v>4.1100000000000003</v>
      </c>
    </row>
    <row r="43" spans="1:10" ht="18" customHeight="1">
      <c r="A43" s="17">
        <v>2</v>
      </c>
      <c r="B43" s="18" t="s">
        <v>246</v>
      </c>
      <c r="C43" s="1" t="s">
        <v>259</v>
      </c>
      <c r="D43" s="1" t="s">
        <v>241</v>
      </c>
      <c r="E43" s="24">
        <v>2200</v>
      </c>
      <c r="F43" s="20" t="s">
        <v>3</v>
      </c>
      <c r="G43" s="26">
        <v>1850</v>
      </c>
      <c r="H43" s="62">
        <v>1</v>
      </c>
      <c r="I43" s="85" t="s">
        <v>307</v>
      </c>
      <c r="J43" s="28">
        <f t="shared" si="1"/>
        <v>4.07</v>
      </c>
    </row>
    <row r="44" spans="1:10" ht="18" customHeight="1">
      <c r="A44" s="17">
        <v>2</v>
      </c>
      <c r="B44" s="18" t="s">
        <v>246</v>
      </c>
      <c r="C44" s="1" t="s">
        <v>259</v>
      </c>
      <c r="D44" s="1" t="s">
        <v>224</v>
      </c>
      <c r="E44" s="24">
        <v>2900</v>
      </c>
      <c r="F44" s="20" t="s">
        <v>3</v>
      </c>
      <c r="G44" s="26">
        <v>1700</v>
      </c>
      <c r="H44" s="62">
        <v>1</v>
      </c>
      <c r="I44" s="85" t="s">
        <v>307</v>
      </c>
      <c r="J44" s="28">
        <f t="shared" si="1"/>
        <v>4.93</v>
      </c>
    </row>
    <row r="45" spans="1:10" ht="18" customHeight="1">
      <c r="A45" s="17">
        <v>2</v>
      </c>
      <c r="B45" s="18" t="s">
        <v>246</v>
      </c>
      <c r="C45" s="1" t="s">
        <v>259</v>
      </c>
      <c r="D45" s="1" t="s">
        <v>224</v>
      </c>
      <c r="E45" s="24">
        <v>5800</v>
      </c>
      <c r="F45" s="20" t="s">
        <v>3</v>
      </c>
      <c r="G45" s="26">
        <v>1700</v>
      </c>
      <c r="H45" s="62">
        <v>1</v>
      </c>
      <c r="I45" s="85" t="s">
        <v>307</v>
      </c>
      <c r="J45" s="28">
        <f t="shared" si="1"/>
        <v>9.86</v>
      </c>
    </row>
    <row r="46" spans="1:10" ht="18" customHeight="1">
      <c r="A46" s="17">
        <v>2</v>
      </c>
      <c r="B46" s="18" t="s">
        <v>247</v>
      </c>
      <c r="C46" s="1" t="s">
        <v>259</v>
      </c>
      <c r="D46" s="1" t="s">
        <v>223</v>
      </c>
      <c r="E46" s="24">
        <v>5700</v>
      </c>
      <c r="F46" s="20" t="s">
        <v>3</v>
      </c>
      <c r="G46" s="26">
        <v>1950</v>
      </c>
      <c r="H46" s="62">
        <v>1</v>
      </c>
      <c r="I46" s="85" t="s">
        <v>306</v>
      </c>
      <c r="J46" s="28">
        <f t="shared" si="1"/>
        <v>11.12</v>
      </c>
    </row>
    <row r="47" spans="1:10" ht="18" customHeight="1">
      <c r="A47" s="17">
        <v>2</v>
      </c>
      <c r="B47" s="18" t="s">
        <v>247</v>
      </c>
      <c r="C47" s="1" t="s">
        <v>215</v>
      </c>
      <c r="D47" s="1" t="s">
        <v>245</v>
      </c>
      <c r="E47" s="24">
        <v>2300</v>
      </c>
      <c r="F47" s="20" t="s">
        <v>3</v>
      </c>
      <c r="G47" s="26">
        <v>1400</v>
      </c>
      <c r="H47" s="62">
        <v>1</v>
      </c>
      <c r="I47" s="85" t="s">
        <v>307</v>
      </c>
      <c r="J47" s="28">
        <f t="shared" si="1"/>
        <v>3.22</v>
      </c>
    </row>
    <row r="48" spans="1:10" ht="18" customHeight="1">
      <c r="A48" s="17">
        <v>2</v>
      </c>
      <c r="B48" s="18" t="s">
        <v>248</v>
      </c>
      <c r="C48" s="1" t="s">
        <v>211</v>
      </c>
      <c r="D48" s="1" t="s">
        <v>245</v>
      </c>
      <c r="E48" s="24">
        <v>1300</v>
      </c>
      <c r="F48" s="25" t="s">
        <v>3</v>
      </c>
      <c r="G48" s="26">
        <v>1800</v>
      </c>
      <c r="H48" s="62">
        <v>1</v>
      </c>
      <c r="I48" s="85" t="s">
        <v>307</v>
      </c>
      <c r="J48" s="28">
        <f t="shared" si="1"/>
        <v>2.34</v>
      </c>
    </row>
    <row r="49" spans="1:10" ht="18" customHeight="1">
      <c r="A49" s="17">
        <v>2</v>
      </c>
      <c r="B49" s="18" t="s">
        <v>249</v>
      </c>
      <c r="C49" s="1" t="s">
        <v>211</v>
      </c>
      <c r="D49" s="1" t="s">
        <v>245</v>
      </c>
      <c r="E49" s="24">
        <v>2100</v>
      </c>
      <c r="F49" s="20" t="s">
        <v>3</v>
      </c>
      <c r="G49" s="26">
        <v>2000</v>
      </c>
      <c r="H49" s="62">
        <v>1</v>
      </c>
      <c r="I49" s="85" t="s">
        <v>307</v>
      </c>
      <c r="J49" s="28">
        <f t="shared" si="1"/>
        <v>4.2</v>
      </c>
    </row>
    <row r="50" spans="1:10" ht="18" customHeight="1">
      <c r="A50" s="17">
        <v>2</v>
      </c>
      <c r="B50" s="18" t="s">
        <v>230</v>
      </c>
      <c r="C50" s="1" t="s">
        <v>215</v>
      </c>
      <c r="D50" s="1" t="s">
        <v>224</v>
      </c>
      <c r="E50" s="24">
        <v>3200</v>
      </c>
      <c r="F50" s="20" t="s">
        <v>3</v>
      </c>
      <c r="G50" s="26">
        <v>2250</v>
      </c>
      <c r="H50" s="62">
        <v>1</v>
      </c>
      <c r="I50" s="85" t="s">
        <v>307</v>
      </c>
      <c r="J50" s="28">
        <f t="shared" si="1"/>
        <v>7.2</v>
      </c>
    </row>
    <row r="51" spans="1:10" ht="18" customHeight="1">
      <c r="A51" s="17">
        <v>2</v>
      </c>
      <c r="B51" s="18" t="s">
        <v>250</v>
      </c>
      <c r="C51" s="1" t="s">
        <v>215</v>
      </c>
      <c r="D51" s="1" t="s">
        <v>224</v>
      </c>
      <c r="E51" s="24">
        <v>4100</v>
      </c>
      <c r="F51" s="20" t="s">
        <v>3</v>
      </c>
      <c r="G51" s="26">
        <v>2350</v>
      </c>
      <c r="H51" s="62">
        <v>3</v>
      </c>
      <c r="I51" s="85" t="s">
        <v>307</v>
      </c>
      <c r="J51" s="28">
        <f t="shared" si="1"/>
        <v>28.91</v>
      </c>
    </row>
    <row r="52" spans="1:10" ht="18" customHeight="1">
      <c r="A52" s="17">
        <v>2</v>
      </c>
      <c r="B52" s="18" t="s">
        <v>250</v>
      </c>
      <c r="C52" s="1" t="s">
        <v>215</v>
      </c>
      <c r="D52" s="1" t="s">
        <v>224</v>
      </c>
      <c r="E52" s="24">
        <v>3900</v>
      </c>
      <c r="F52" s="20" t="s">
        <v>3</v>
      </c>
      <c r="G52" s="26">
        <v>2350</v>
      </c>
      <c r="H52" s="62">
        <v>2</v>
      </c>
      <c r="I52" s="85" t="s">
        <v>307</v>
      </c>
      <c r="J52" s="28">
        <f t="shared" si="1"/>
        <v>18.329999999999998</v>
      </c>
    </row>
    <row r="53" spans="1:10" ht="18" customHeight="1">
      <c r="A53" s="17">
        <v>2</v>
      </c>
      <c r="B53" s="18" t="s">
        <v>252</v>
      </c>
      <c r="C53" s="1" t="s">
        <v>215</v>
      </c>
      <c r="D53" s="1" t="s">
        <v>224</v>
      </c>
      <c r="E53" s="24">
        <v>2200</v>
      </c>
      <c r="F53" s="20" t="s">
        <v>3</v>
      </c>
      <c r="G53" s="26">
        <v>2350</v>
      </c>
      <c r="H53" s="62">
        <v>4</v>
      </c>
      <c r="I53" s="85" t="s">
        <v>307</v>
      </c>
      <c r="J53" s="28">
        <f t="shared" si="1"/>
        <v>20.68</v>
      </c>
    </row>
    <row r="54" spans="1:10" ht="18" customHeight="1">
      <c r="A54" s="17">
        <v>2</v>
      </c>
      <c r="B54" s="18" t="s">
        <v>251</v>
      </c>
      <c r="C54" s="1" t="s">
        <v>211</v>
      </c>
      <c r="D54" s="1" t="s">
        <v>245</v>
      </c>
      <c r="E54" s="24">
        <v>2800</v>
      </c>
      <c r="F54" s="20" t="s">
        <v>3</v>
      </c>
      <c r="G54" s="26">
        <v>1850</v>
      </c>
      <c r="H54" s="62">
        <v>1</v>
      </c>
      <c r="I54" s="85" t="s">
        <v>307</v>
      </c>
      <c r="J54" s="28">
        <f t="shared" si="1"/>
        <v>5.18</v>
      </c>
    </row>
    <row r="55" spans="1:10" ht="18" customHeight="1">
      <c r="A55" s="40"/>
      <c r="B55" s="41"/>
      <c r="C55" s="39"/>
      <c r="D55" s="42" t="s">
        <v>4</v>
      </c>
      <c r="E55" s="43"/>
      <c r="F55" s="25"/>
      <c r="G55" s="26"/>
      <c r="H55" s="62">
        <f>SUM(H5:H54)</f>
        <v>89</v>
      </c>
      <c r="I55" s="85" t="s">
        <v>308</v>
      </c>
      <c r="J55" s="44">
        <f>SUM(J5:J54)</f>
        <v>533.7600000000001</v>
      </c>
    </row>
    <row r="56" spans="1:10" ht="18" customHeight="1">
      <c r="A56" s="40"/>
      <c r="B56" s="41"/>
      <c r="C56" s="39"/>
      <c r="D56" s="42" t="s">
        <v>231</v>
      </c>
      <c r="E56" s="43"/>
      <c r="F56" s="25"/>
      <c r="G56" s="43"/>
      <c r="H56" s="62">
        <v>0</v>
      </c>
      <c r="I56" s="85" t="s">
        <v>308</v>
      </c>
      <c r="J56" s="44">
        <v>0</v>
      </c>
    </row>
    <row r="57" spans="1:10" ht="18" customHeight="1">
      <c r="B57" s="2"/>
      <c r="C57" s="45"/>
      <c r="D57" s="45"/>
      <c r="E57" s="9"/>
      <c r="F57" s="9"/>
      <c r="G57" s="9"/>
      <c r="J57" s="9"/>
    </row>
    <row r="59" spans="1:10" ht="18" customHeight="1">
      <c r="C59" s="4" t="s">
        <v>212</v>
      </c>
      <c r="D59" s="77">
        <f t="shared" ref="D59:D65" si="2">SUMIF($C$5:$C$54,C59,$H$5:$H$54)</f>
        <v>6</v>
      </c>
      <c r="E59" s="77">
        <f t="shared" ref="E59:E65" si="3">SUMIF($C$5:$C$54,C59,$J$5:$J$54)</f>
        <v>12.85</v>
      </c>
    </row>
    <row r="60" spans="1:10" ht="18" customHeight="1">
      <c r="C60" s="4" t="s">
        <v>295</v>
      </c>
      <c r="D60" s="77">
        <f t="shared" si="2"/>
        <v>3</v>
      </c>
      <c r="E60" s="77">
        <f t="shared" si="3"/>
        <v>11.719999999999999</v>
      </c>
    </row>
    <row r="61" spans="1:10" ht="18" customHeight="1">
      <c r="C61" s="4" t="s">
        <v>297</v>
      </c>
      <c r="D61" s="77">
        <f t="shared" si="2"/>
        <v>27</v>
      </c>
      <c r="E61" s="77">
        <f t="shared" si="3"/>
        <v>140.59999999999997</v>
      </c>
    </row>
    <row r="62" spans="1:10" ht="18" customHeight="1">
      <c r="C62" s="4" t="s">
        <v>294</v>
      </c>
      <c r="D62" s="77">
        <f t="shared" si="2"/>
        <v>0</v>
      </c>
      <c r="E62" s="77">
        <f t="shared" si="3"/>
        <v>0</v>
      </c>
    </row>
    <row r="63" spans="1:10" ht="18" customHeight="1">
      <c r="C63" s="4" t="s">
        <v>214</v>
      </c>
      <c r="D63" s="77">
        <f t="shared" si="2"/>
        <v>53</v>
      </c>
      <c r="E63" s="77">
        <f t="shared" si="3"/>
        <v>368.59000000000009</v>
      </c>
    </row>
    <row r="64" spans="1:10" ht="18" customHeight="1">
      <c r="C64" s="4" t="s">
        <v>296</v>
      </c>
      <c r="D64" s="77">
        <f t="shared" si="2"/>
        <v>0</v>
      </c>
      <c r="E64" s="77">
        <f t="shared" si="3"/>
        <v>0</v>
      </c>
    </row>
    <row r="65" spans="3:5" ht="18" customHeight="1">
      <c r="C65" s="4" t="s">
        <v>292</v>
      </c>
      <c r="D65" s="77">
        <f t="shared" si="2"/>
        <v>0</v>
      </c>
      <c r="E65" s="77">
        <f t="shared" si="3"/>
        <v>0</v>
      </c>
    </row>
  </sheetData>
  <autoFilter ref="A4:J56">
    <filterColumn colId="4" showButton="0"/>
    <filterColumn colId="5" showButton="0"/>
  </autoFilter>
  <mergeCells count="8">
    <mergeCell ref="H3:H4"/>
    <mergeCell ref="J3:J4"/>
    <mergeCell ref="A3:A4"/>
    <mergeCell ref="B3:B4"/>
    <mergeCell ref="C3:C4"/>
    <mergeCell ref="D3:D4"/>
    <mergeCell ref="E3:G4"/>
    <mergeCell ref="I3:I4"/>
  </mergeCells>
  <phoneticPr fontId="1"/>
  <printOptions horizontalCentered="1"/>
  <pageMargins left="0.19685039370078741" right="0.19685039370078741" top="0.35433070866141736" bottom="0.35433070866141736" header="0.51181102362204722" footer="0.31496062992125984"/>
  <pageSetup paperSize="9" fitToHeight="0" orientation="portrait" r:id="rId1"/>
  <headerFooter>
    <firstHeader>&amp;C&amp;"ＭＳ Ｐゴシック,太字"&amp;14カ ー テ ン 等 明 細 表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view="pageBreakPreview" topLeftCell="A17" zoomScaleNormal="100" zoomScaleSheetLayoutView="100" workbookViewId="0">
      <selection activeCell="M31" sqref="M31"/>
    </sheetView>
  </sheetViews>
  <sheetFormatPr defaultRowHeight="18" customHeight="1"/>
  <cols>
    <col min="1" max="1" width="11.75" style="54" customWidth="1"/>
    <col min="2" max="2" width="16.125" style="54" bestFit="1" customWidth="1"/>
    <col min="3" max="3" width="18.375" style="54" bestFit="1" customWidth="1"/>
    <col min="4" max="4" width="14.5" style="54" customWidth="1"/>
    <col min="5" max="5" width="9" style="54"/>
    <col min="6" max="6" width="2.5" style="54" bestFit="1" customWidth="1"/>
    <col min="7" max="7" width="9" style="54"/>
    <col min="8" max="8" width="5.5" style="54" bestFit="1" customWidth="1"/>
    <col min="9" max="9" width="5.5" style="89" customWidth="1"/>
    <col min="10" max="10" width="8.5" style="54" bestFit="1" customWidth="1"/>
    <col min="11" max="16384" width="9" style="54"/>
  </cols>
  <sheetData>
    <row r="1" spans="1:10" ht="18" customHeight="1">
      <c r="A1" s="2"/>
      <c r="B1" s="3"/>
      <c r="C1" s="4"/>
      <c r="D1" s="4"/>
      <c r="E1" s="5"/>
      <c r="F1" s="6"/>
      <c r="G1" s="5"/>
      <c r="H1" s="7"/>
      <c r="I1" s="7"/>
      <c r="J1" s="53" t="s">
        <v>0</v>
      </c>
    </row>
    <row r="2" spans="1:10" ht="18" customHeight="1">
      <c r="A2" s="55" t="s">
        <v>195</v>
      </c>
      <c r="B2" s="3"/>
      <c r="C2" s="4"/>
      <c r="D2" s="4"/>
      <c r="E2" s="5"/>
      <c r="F2" s="56"/>
      <c r="G2" s="5"/>
      <c r="H2" s="7"/>
      <c r="I2" s="7"/>
      <c r="J2" s="57"/>
    </row>
    <row r="3" spans="1:10" ht="18" customHeight="1">
      <c r="A3" s="116" t="s">
        <v>6</v>
      </c>
      <c r="B3" s="116" t="s">
        <v>7</v>
      </c>
      <c r="C3" s="116" t="s">
        <v>21</v>
      </c>
      <c r="D3" s="116" t="s">
        <v>8</v>
      </c>
      <c r="E3" s="118" t="s">
        <v>12</v>
      </c>
      <c r="F3" s="119"/>
      <c r="G3" s="120"/>
      <c r="H3" s="112" t="s">
        <v>1</v>
      </c>
      <c r="I3" s="112" t="s">
        <v>305</v>
      </c>
      <c r="J3" s="114" t="s">
        <v>2</v>
      </c>
    </row>
    <row r="4" spans="1:10" ht="18" customHeight="1">
      <c r="A4" s="117"/>
      <c r="B4" s="117"/>
      <c r="C4" s="117"/>
      <c r="D4" s="117"/>
      <c r="E4" s="121"/>
      <c r="F4" s="122"/>
      <c r="G4" s="123"/>
      <c r="H4" s="113"/>
      <c r="I4" s="113"/>
      <c r="J4" s="115"/>
    </row>
    <row r="5" spans="1:10" ht="18" customHeight="1">
      <c r="A5" s="17">
        <v>3</v>
      </c>
      <c r="B5" s="102" t="s">
        <v>193</v>
      </c>
      <c r="C5" s="58" t="s">
        <v>211</v>
      </c>
      <c r="D5" s="58" t="s">
        <v>194</v>
      </c>
      <c r="E5" s="19">
        <v>1500</v>
      </c>
      <c r="F5" s="20" t="s">
        <v>3</v>
      </c>
      <c r="G5" s="21">
        <v>900</v>
      </c>
      <c r="H5" s="63">
        <v>2</v>
      </c>
      <c r="I5" s="84" t="s">
        <v>307</v>
      </c>
      <c r="J5" s="23">
        <f t="shared" ref="J5:J22" si="0">ROUND(E5*G5*H5/1000000,2)</f>
        <v>2.7</v>
      </c>
    </row>
    <row r="6" spans="1:10" ht="18" customHeight="1">
      <c r="A6" s="17">
        <v>2</v>
      </c>
      <c r="B6" s="18" t="s">
        <v>196</v>
      </c>
      <c r="C6" s="1" t="s">
        <v>215</v>
      </c>
      <c r="D6" s="1" t="s">
        <v>16</v>
      </c>
      <c r="E6" s="24">
        <v>3200</v>
      </c>
      <c r="F6" s="20" t="s">
        <v>3</v>
      </c>
      <c r="G6" s="26">
        <v>1850</v>
      </c>
      <c r="H6" s="62">
        <v>1</v>
      </c>
      <c r="I6" s="85" t="s">
        <v>307</v>
      </c>
      <c r="J6" s="28">
        <f t="shared" si="0"/>
        <v>5.92</v>
      </c>
    </row>
    <row r="7" spans="1:10" ht="18" customHeight="1">
      <c r="A7" s="17">
        <v>2</v>
      </c>
      <c r="B7" s="18" t="s">
        <v>196</v>
      </c>
      <c r="C7" s="47" t="s">
        <v>271</v>
      </c>
      <c r="D7" s="47" t="s">
        <v>16</v>
      </c>
      <c r="E7" s="29">
        <v>2400</v>
      </c>
      <c r="F7" s="20" t="s">
        <v>3</v>
      </c>
      <c r="G7" s="31">
        <v>1850</v>
      </c>
      <c r="H7" s="64">
        <v>1</v>
      </c>
      <c r="I7" s="86" t="s">
        <v>307</v>
      </c>
      <c r="J7" s="33">
        <f t="shared" si="0"/>
        <v>4.4400000000000004</v>
      </c>
    </row>
    <row r="8" spans="1:10" ht="18" customHeight="1">
      <c r="A8" s="17">
        <v>2</v>
      </c>
      <c r="B8" s="18" t="s">
        <v>197</v>
      </c>
      <c r="C8" s="1" t="s">
        <v>259</v>
      </c>
      <c r="D8" s="1" t="s">
        <v>16</v>
      </c>
      <c r="E8" s="24">
        <v>4400</v>
      </c>
      <c r="F8" s="20" t="s">
        <v>3</v>
      </c>
      <c r="G8" s="26">
        <v>1900</v>
      </c>
      <c r="H8" s="62">
        <v>1</v>
      </c>
      <c r="I8" s="85" t="s">
        <v>307</v>
      </c>
      <c r="J8" s="28">
        <f t="shared" si="0"/>
        <v>8.36</v>
      </c>
    </row>
    <row r="9" spans="1:10" ht="18" customHeight="1">
      <c r="A9" s="17">
        <v>2</v>
      </c>
      <c r="B9" s="18" t="s">
        <v>197</v>
      </c>
      <c r="C9" s="1" t="s">
        <v>259</v>
      </c>
      <c r="D9" s="1" t="s">
        <v>16</v>
      </c>
      <c r="E9" s="24">
        <v>3000</v>
      </c>
      <c r="F9" s="25" t="s">
        <v>3</v>
      </c>
      <c r="G9" s="26">
        <v>2070</v>
      </c>
      <c r="H9" s="62">
        <v>1</v>
      </c>
      <c r="I9" s="85" t="s">
        <v>307</v>
      </c>
      <c r="J9" s="28">
        <f t="shared" si="0"/>
        <v>6.21</v>
      </c>
    </row>
    <row r="10" spans="1:10" ht="18" customHeight="1">
      <c r="A10" s="17">
        <v>2</v>
      </c>
      <c r="B10" s="18" t="s">
        <v>197</v>
      </c>
      <c r="C10" s="1" t="s">
        <v>259</v>
      </c>
      <c r="D10" s="1" t="s">
        <v>16</v>
      </c>
      <c r="E10" s="34">
        <v>2300</v>
      </c>
      <c r="F10" s="35" t="s">
        <v>3</v>
      </c>
      <c r="G10" s="36">
        <v>2070</v>
      </c>
      <c r="H10" s="65">
        <v>1</v>
      </c>
      <c r="I10" s="87" t="s">
        <v>307</v>
      </c>
      <c r="J10" s="38">
        <f t="shared" si="0"/>
        <v>4.76</v>
      </c>
    </row>
    <row r="11" spans="1:10" ht="18" customHeight="1">
      <c r="A11" s="17">
        <v>2</v>
      </c>
      <c r="B11" s="18" t="s">
        <v>197</v>
      </c>
      <c r="C11" s="1" t="s">
        <v>71</v>
      </c>
      <c r="D11" s="1" t="s">
        <v>9</v>
      </c>
      <c r="E11" s="24">
        <v>1030</v>
      </c>
      <c r="F11" s="20" t="s">
        <v>3</v>
      </c>
      <c r="G11" s="26">
        <v>1450</v>
      </c>
      <c r="H11" s="62">
        <v>1</v>
      </c>
      <c r="I11" s="85" t="s">
        <v>308</v>
      </c>
      <c r="J11" s="28">
        <f t="shared" si="0"/>
        <v>1.49</v>
      </c>
    </row>
    <row r="12" spans="1:10" ht="18" customHeight="1">
      <c r="A12" s="17">
        <v>2</v>
      </c>
      <c r="B12" s="18" t="s">
        <v>197</v>
      </c>
      <c r="C12" s="1" t="s">
        <v>71</v>
      </c>
      <c r="D12" s="1" t="s">
        <v>9</v>
      </c>
      <c r="E12" s="29">
        <v>950</v>
      </c>
      <c r="F12" s="20" t="s">
        <v>3</v>
      </c>
      <c r="G12" s="31">
        <v>800</v>
      </c>
      <c r="H12" s="64">
        <v>1</v>
      </c>
      <c r="I12" s="86" t="s">
        <v>308</v>
      </c>
      <c r="J12" s="33">
        <f t="shared" si="0"/>
        <v>0.76</v>
      </c>
    </row>
    <row r="13" spans="1:10" ht="18" customHeight="1">
      <c r="A13" s="17">
        <v>2</v>
      </c>
      <c r="B13" s="18" t="s">
        <v>197</v>
      </c>
      <c r="C13" s="1" t="s">
        <v>71</v>
      </c>
      <c r="D13" s="1" t="s">
        <v>9</v>
      </c>
      <c r="E13" s="24">
        <v>1790</v>
      </c>
      <c r="F13" s="20" t="s">
        <v>3</v>
      </c>
      <c r="G13" s="26">
        <v>800</v>
      </c>
      <c r="H13" s="62">
        <v>1</v>
      </c>
      <c r="I13" s="85" t="s">
        <v>308</v>
      </c>
      <c r="J13" s="28">
        <f t="shared" si="0"/>
        <v>1.43</v>
      </c>
    </row>
    <row r="14" spans="1:10" ht="18" customHeight="1">
      <c r="A14" s="17">
        <v>2</v>
      </c>
      <c r="B14" s="18" t="s">
        <v>204</v>
      </c>
      <c r="C14" s="1" t="s">
        <v>212</v>
      </c>
      <c r="D14" s="1" t="s">
        <v>9</v>
      </c>
      <c r="E14" s="29">
        <v>1800</v>
      </c>
      <c r="F14" s="20" t="s">
        <v>3</v>
      </c>
      <c r="G14" s="31">
        <v>1850</v>
      </c>
      <c r="H14" s="64">
        <v>6</v>
      </c>
      <c r="I14" s="86" t="s">
        <v>307</v>
      </c>
      <c r="J14" s="33">
        <f>ROUND(E14*G14*H14/1000000,2)</f>
        <v>19.98</v>
      </c>
    </row>
    <row r="15" spans="1:10" ht="18" customHeight="1">
      <c r="A15" s="17">
        <v>2</v>
      </c>
      <c r="B15" s="18" t="s">
        <v>204</v>
      </c>
      <c r="C15" s="1" t="s">
        <v>212</v>
      </c>
      <c r="D15" s="1" t="s">
        <v>9</v>
      </c>
      <c r="E15" s="24">
        <v>2100</v>
      </c>
      <c r="F15" s="20" t="s">
        <v>3</v>
      </c>
      <c r="G15" s="26">
        <v>1850</v>
      </c>
      <c r="H15" s="62">
        <v>3</v>
      </c>
      <c r="I15" s="85" t="s">
        <v>307</v>
      </c>
      <c r="J15" s="28">
        <f>ROUND(E15*G15*H15/1000000,2)</f>
        <v>11.66</v>
      </c>
    </row>
    <row r="16" spans="1:10" ht="18" customHeight="1">
      <c r="A16" s="17">
        <v>2</v>
      </c>
      <c r="B16" s="18" t="s">
        <v>205</v>
      </c>
      <c r="C16" s="1" t="s">
        <v>212</v>
      </c>
      <c r="D16" s="1" t="s">
        <v>9</v>
      </c>
      <c r="E16" s="24">
        <v>2500</v>
      </c>
      <c r="F16" s="20" t="s">
        <v>3</v>
      </c>
      <c r="G16" s="26">
        <v>1900</v>
      </c>
      <c r="H16" s="62">
        <v>9</v>
      </c>
      <c r="I16" s="85" t="s">
        <v>306</v>
      </c>
      <c r="J16" s="28">
        <f>ROUND(E16*G16*H16/1000000,2)</f>
        <v>42.75</v>
      </c>
    </row>
    <row r="17" spans="1:12" ht="18" customHeight="1">
      <c r="A17" s="17">
        <v>2</v>
      </c>
      <c r="B17" s="18" t="s">
        <v>206</v>
      </c>
      <c r="C17" s="1" t="s">
        <v>212</v>
      </c>
      <c r="D17" s="1" t="s">
        <v>9</v>
      </c>
      <c r="E17" s="34">
        <v>2500</v>
      </c>
      <c r="F17" s="20" t="s">
        <v>3</v>
      </c>
      <c r="G17" s="36">
        <v>1900</v>
      </c>
      <c r="H17" s="65">
        <v>1</v>
      </c>
      <c r="I17" s="87" t="s">
        <v>306</v>
      </c>
      <c r="J17" s="38">
        <f>ROUND(E17*G17*H17/1000000,2)</f>
        <v>4.75</v>
      </c>
    </row>
    <row r="18" spans="1:12" ht="18" customHeight="1">
      <c r="A18" s="17">
        <v>1</v>
      </c>
      <c r="B18" s="18" t="s">
        <v>74</v>
      </c>
      <c r="C18" s="47" t="s">
        <v>215</v>
      </c>
      <c r="D18" s="50" t="s">
        <v>16</v>
      </c>
      <c r="E18" s="24">
        <v>1700</v>
      </c>
      <c r="F18" s="20" t="s">
        <v>3</v>
      </c>
      <c r="G18" s="26">
        <v>1700</v>
      </c>
      <c r="H18" s="62">
        <v>6</v>
      </c>
      <c r="I18" s="85" t="s">
        <v>307</v>
      </c>
      <c r="J18" s="28">
        <f t="shared" si="0"/>
        <v>17.34</v>
      </c>
    </row>
    <row r="19" spans="1:12" ht="18" customHeight="1">
      <c r="A19" s="17">
        <v>1</v>
      </c>
      <c r="B19" s="18" t="s">
        <v>74</v>
      </c>
      <c r="C19" s="48" t="s">
        <v>215</v>
      </c>
      <c r="D19" s="49" t="s">
        <v>16</v>
      </c>
      <c r="E19" s="34">
        <v>1500</v>
      </c>
      <c r="F19" s="20" t="s">
        <v>3</v>
      </c>
      <c r="G19" s="36">
        <v>2350</v>
      </c>
      <c r="H19" s="65">
        <v>1</v>
      </c>
      <c r="I19" s="87" t="s">
        <v>307</v>
      </c>
      <c r="J19" s="38">
        <f t="shared" si="0"/>
        <v>3.53</v>
      </c>
    </row>
    <row r="20" spans="1:12" ht="18" customHeight="1">
      <c r="A20" s="17">
        <v>1</v>
      </c>
      <c r="B20" s="18" t="s">
        <v>232</v>
      </c>
      <c r="C20" s="1" t="s">
        <v>212</v>
      </c>
      <c r="D20" s="1" t="s">
        <v>9</v>
      </c>
      <c r="E20" s="24">
        <v>2800</v>
      </c>
      <c r="F20" s="20" t="s">
        <v>3</v>
      </c>
      <c r="G20" s="26">
        <v>1800</v>
      </c>
      <c r="H20" s="62">
        <v>1</v>
      </c>
      <c r="I20" s="85" t="s">
        <v>306</v>
      </c>
      <c r="J20" s="28">
        <f t="shared" si="0"/>
        <v>5.04</v>
      </c>
    </row>
    <row r="21" spans="1:12" ht="18" customHeight="1">
      <c r="A21" s="40">
        <v>1</v>
      </c>
      <c r="B21" s="18" t="s">
        <v>232</v>
      </c>
      <c r="C21" s="39" t="s">
        <v>212</v>
      </c>
      <c r="D21" s="59" t="s">
        <v>9</v>
      </c>
      <c r="E21" s="24">
        <v>2800</v>
      </c>
      <c r="F21" s="20" t="s">
        <v>3</v>
      </c>
      <c r="G21" s="26">
        <v>2650</v>
      </c>
      <c r="H21" s="76">
        <v>1</v>
      </c>
      <c r="I21" s="88" t="s">
        <v>307</v>
      </c>
      <c r="J21" s="28">
        <f t="shared" si="0"/>
        <v>7.42</v>
      </c>
    </row>
    <row r="22" spans="1:12" ht="18" customHeight="1">
      <c r="A22" s="40">
        <v>1</v>
      </c>
      <c r="B22" s="18" t="s">
        <v>232</v>
      </c>
      <c r="C22" s="39" t="s">
        <v>211</v>
      </c>
      <c r="D22" s="59" t="s">
        <v>16</v>
      </c>
      <c r="E22" s="24">
        <v>4800</v>
      </c>
      <c r="F22" s="20" t="s">
        <v>3</v>
      </c>
      <c r="G22" s="26">
        <v>2450</v>
      </c>
      <c r="H22" s="76">
        <v>1</v>
      </c>
      <c r="I22" s="88" t="s">
        <v>306</v>
      </c>
      <c r="J22" s="28">
        <f t="shared" si="0"/>
        <v>11.76</v>
      </c>
      <c r="L22" s="54" t="s">
        <v>293</v>
      </c>
    </row>
    <row r="23" spans="1:12" ht="18" customHeight="1">
      <c r="A23" s="17">
        <v>1</v>
      </c>
      <c r="B23" s="18" t="s">
        <v>319</v>
      </c>
      <c r="C23" s="1" t="s">
        <v>327</v>
      </c>
      <c r="D23" s="1" t="s">
        <v>9</v>
      </c>
      <c r="E23" s="24">
        <v>1900</v>
      </c>
      <c r="F23" s="20" t="s">
        <v>273</v>
      </c>
      <c r="G23" s="26">
        <v>1800</v>
      </c>
      <c r="H23" s="62">
        <v>9</v>
      </c>
      <c r="I23" s="88" t="s">
        <v>306</v>
      </c>
      <c r="J23" s="28">
        <f t="shared" ref="J23:J26" si="1">ROUND(E23*G23*H23/1000000,2)</f>
        <v>30.78</v>
      </c>
    </row>
    <row r="24" spans="1:12" ht="18" customHeight="1">
      <c r="A24" s="17">
        <v>1</v>
      </c>
      <c r="B24" s="18" t="s">
        <v>319</v>
      </c>
      <c r="C24" s="39" t="s">
        <v>326</v>
      </c>
      <c r="D24" s="59" t="s">
        <v>325</v>
      </c>
      <c r="E24" s="24">
        <v>1900</v>
      </c>
      <c r="F24" s="20" t="s">
        <v>273</v>
      </c>
      <c r="G24" s="26">
        <v>1800</v>
      </c>
      <c r="H24" s="76">
        <v>9</v>
      </c>
      <c r="I24" s="88" t="s">
        <v>306</v>
      </c>
      <c r="J24" s="28">
        <f t="shared" si="1"/>
        <v>30.78</v>
      </c>
    </row>
    <row r="25" spans="1:12" ht="18" customHeight="1">
      <c r="A25" s="40">
        <v>1</v>
      </c>
      <c r="B25" s="18" t="s">
        <v>319</v>
      </c>
      <c r="C25" s="1" t="s">
        <v>328</v>
      </c>
      <c r="D25" s="59" t="s">
        <v>320</v>
      </c>
      <c r="E25" s="24">
        <v>2700</v>
      </c>
      <c r="F25" s="20" t="s">
        <v>3</v>
      </c>
      <c r="G25" s="26">
        <v>2250</v>
      </c>
      <c r="H25" s="76">
        <v>6</v>
      </c>
      <c r="I25" s="88" t="s">
        <v>307</v>
      </c>
      <c r="J25" s="28">
        <f t="shared" si="1"/>
        <v>36.450000000000003</v>
      </c>
    </row>
    <row r="26" spans="1:12" ht="18" customHeight="1">
      <c r="A26" s="40">
        <v>1</v>
      </c>
      <c r="B26" s="18" t="s">
        <v>319</v>
      </c>
      <c r="C26" s="39" t="s">
        <v>321</v>
      </c>
      <c r="D26" s="59" t="s">
        <v>322</v>
      </c>
      <c r="E26" s="24">
        <v>1100</v>
      </c>
      <c r="F26" s="20" t="s">
        <v>3</v>
      </c>
      <c r="G26" s="26">
        <v>1800</v>
      </c>
      <c r="H26" s="76">
        <v>3</v>
      </c>
      <c r="I26" s="88" t="s">
        <v>307</v>
      </c>
      <c r="J26" s="28">
        <f t="shared" si="1"/>
        <v>5.94</v>
      </c>
    </row>
    <row r="27" spans="1:12" ht="18" customHeight="1">
      <c r="A27" s="40"/>
      <c r="B27" s="41"/>
      <c r="C27" s="39"/>
      <c r="D27" s="42" t="s">
        <v>4</v>
      </c>
      <c r="E27" s="43"/>
      <c r="F27" s="25"/>
      <c r="G27" s="26"/>
      <c r="H27" s="62">
        <f>SUM(H5:H26)</f>
        <v>66</v>
      </c>
      <c r="I27" s="85"/>
      <c r="J27" s="44">
        <f>SUM(J5:J26)-J28</f>
        <v>260.56999999999994</v>
      </c>
    </row>
    <row r="28" spans="1:12" ht="18" customHeight="1">
      <c r="A28" s="40"/>
      <c r="B28" s="41"/>
      <c r="C28" s="39"/>
      <c r="D28" s="42" t="s">
        <v>231</v>
      </c>
      <c r="E28" s="43"/>
      <c r="F28" s="25"/>
      <c r="G28" s="43"/>
      <c r="H28" s="62">
        <f>SUMIF($C$5:$C$22,$L$22,H5:H22)</f>
        <v>3</v>
      </c>
      <c r="I28" s="85"/>
      <c r="J28" s="66">
        <f>SUMIF($C$5:$C$22,$L$22,J5:J22)</f>
        <v>3.6799999999999997</v>
      </c>
    </row>
    <row r="32" spans="1:12" ht="18" customHeight="1">
      <c r="C32" s="4" t="s">
        <v>212</v>
      </c>
      <c r="D32" s="54">
        <f>SUMIF($C$5:$C$26,C32,$H$5:$H$26)</f>
        <v>21</v>
      </c>
      <c r="E32" s="79">
        <f>SUMIF($C$5:$C$26,C32,$J$5:$J$26)</f>
        <v>91.600000000000009</v>
      </c>
    </row>
    <row r="33" spans="3:5" ht="18" customHeight="1">
      <c r="C33" s="4" t="s">
        <v>295</v>
      </c>
      <c r="D33" s="54">
        <f>SUMIF($C$5:$C$26,C33,$H$5:$H$26)</f>
        <v>18</v>
      </c>
      <c r="E33" s="79">
        <f t="shared" ref="E33:E38" si="2">SUMIF($C$5:$C$26,C33,$J$5:$J$26)</f>
        <v>81.69</v>
      </c>
    </row>
    <row r="34" spans="3:5" ht="18" customHeight="1">
      <c r="C34" s="4" t="s">
        <v>297</v>
      </c>
      <c r="D34" s="54">
        <f t="shared" ref="D34:D37" si="3">SUMIF($C$5:$C$26,C34,$H$5:$H$26)</f>
        <v>3</v>
      </c>
      <c r="E34" s="79">
        <f t="shared" si="2"/>
        <v>19.329999999999998</v>
      </c>
    </row>
    <row r="35" spans="3:5" ht="18" customHeight="1">
      <c r="C35" s="4" t="s">
        <v>294</v>
      </c>
      <c r="D35" s="54">
        <f t="shared" si="3"/>
        <v>9</v>
      </c>
      <c r="E35" s="79">
        <f t="shared" si="2"/>
        <v>30.78</v>
      </c>
    </row>
    <row r="36" spans="3:5" ht="18" customHeight="1">
      <c r="C36" s="4" t="s">
        <v>214</v>
      </c>
      <c r="D36" s="54">
        <f t="shared" si="3"/>
        <v>9</v>
      </c>
      <c r="E36" s="79">
        <f t="shared" si="2"/>
        <v>31.23</v>
      </c>
    </row>
    <row r="37" spans="3:5" ht="18" customHeight="1">
      <c r="C37" s="4" t="s">
        <v>296</v>
      </c>
      <c r="D37" s="54">
        <f t="shared" si="3"/>
        <v>3</v>
      </c>
      <c r="E37" s="79">
        <f t="shared" si="2"/>
        <v>5.94</v>
      </c>
    </row>
    <row r="38" spans="3:5" ht="18" customHeight="1">
      <c r="C38" s="4" t="s">
        <v>292</v>
      </c>
      <c r="D38" s="54">
        <f>SUMIF($C$5:$C$26,C38,$H$5:$H$26)</f>
        <v>3</v>
      </c>
      <c r="E38" s="79">
        <f t="shared" si="2"/>
        <v>3.6799999999999997</v>
      </c>
    </row>
  </sheetData>
  <autoFilter ref="A4:J28">
    <filterColumn colId="4" showButton="0"/>
    <filterColumn colId="5" showButton="0"/>
  </autoFilter>
  <mergeCells count="8">
    <mergeCell ref="J3:J4"/>
    <mergeCell ref="A3:A4"/>
    <mergeCell ref="B3:B4"/>
    <mergeCell ref="C3:C4"/>
    <mergeCell ref="D3:D4"/>
    <mergeCell ref="E3:G4"/>
    <mergeCell ref="H3:H4"/>
    <mergeCell ref="I3:I4"/>
  </mergeCells>
  <phoneticPr fontId="1"/>
  <printOptions horizontalCentered="1"/>
  <pageMargins left="0.19685039370078741" right="0.19685039370078741" top="0.35433070866141736" bottom="0.35433070866141736" header="0.31496062992125984" footer="0.31496062992125984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view="pageBreakPreview" zoomScaleNormal="100" zoomScaleSheetLayoutView="100" workbookViewId="0">
      <selection activeCell="N11" sqref="N11"/>
    </sheetView>
  </sheetViews>
  <sheetFormatPr defaultRowHeight="18" customHeight="1"/>
  <cols>
    <col min="1" max="1" width="12.5" style="54" customWidth="1"/>
    <col min="2" max="2" width="16.125" style="54" bestFit="1" customWidth="1"/>
    <col min="3" max="3" width="18.375" style="54" bestFit="1" customWidth="1"/>
    <col min="4" max="4" width="14.5" style="54" customWidth="1"/>
    <col min="5" max="5" width="9" style="54"/>
    <col min="6" max="6" width="2.5" style="54" bestFit="1" customWidth="1"/>
    <col min="7" max="7" width="9" style="54"/>
    <col min="8" max="8" width="6.5" style="54" bestFit="1" customWidth="1"/>
    <col min="9" max="9" width="6.5" style="89" customWidth="1"/>
    <col min="10" max="10" width="8.5" style="54" bestFit="1" customWidth="1"/>
    <col min="11" max="16384" width="9" style="54"/>
  </cols>
  <sheetData>
    <row r="1" spans="1:10" ht="18" customHeight="1">
      <c r="B1" s="3"/>
      <c r="C1" s="4"/>
      <c r="D1" s="4"/>
      <c r="E1" s="5"/>
      <c r="F1" s="6"/>
      <c r="G1" s="5"/>
      <c r="H1" s="7"/>
      <c r="I1" s="7"/>
      <c r="J1" s="53" t="s">
        <v>0</v>
      </c>
    </row>
    <row r="2" spans="1:10" ht="18" customHeight="1">
      <c r="A2" s="61" t="s">
        <v>272</v>
      </c>
      <c r="C2" s="4"/>
      <c r="D2" s="4"/>
      <c r="E2" s="5"/>
      <c r="F2" s="56"/>
      <c r="G2" s="5"/>
      <c r="H2" s="7"/>
      <c r="I2" s="7"/>
      <c r="J2" s="57"/>
    </row>
    <row r="3" spans="1:10" ht="18" customHeight="1">
      <c r="A3" s="116" t="s">
        <v>275</v>
      </c>
      <c r="B3" s="116" t="s">
        <v>7</v>
      </c>
      <c r="C3" s="116" t="s">
        <v>21</v>
      </c>
      <c r="D3" s="116" t="s">
        <v>8</v>
      </c>
      <c r="E3" s="118" t="s">
        <v>12</v>
      </c>
      <c r="F3" s="119"/>
      <c r="G3" s="120"/>
      <c r="H3" s="112" t="s">
        <v>1</v>
      </c>
      <c r="I3" s="112" t="s">
        <v>305</v>
      </c>
      <c r="J3" s="114" t="s">
        <v>2</v>
      </c>
    </row>
    <row r="4" spans="1:10" ht="18" customHeight="1">
      <c r="A4" s="117"/>
      <c r="B4" s="117"/>
      <c r="C4" s="117"/>
      <c r="D4" s="117"/>
      <c r="E4" s="121"/>
      <c r="F4" s="122"/>
      <c r="G4" s="123"/>
      <c r="H4" s="113"/>
      <c r="I4" s="113"/>
      <c r="J4" s="115"/>
    </row>
    <row r="5" spans="1:10" ht="18" customHeight="1">
      <c r="A5" s="107" t="s">
        <v>276</v>
      </c>
      <c r="B5" s="107" t="s">
        <v>10</v>
      </c>
      <c r="C5" s="58" t="s">
        <v>212</v>
      </c>
      <c r="D5" s="58" t="s">
        <v>9</v>
      </c>
      <c r="E5" s="19">
        <v>3200</v>
      </c>
      <c r="F5" s="20" t="s">
        <v>273</v>
      </c>
      <c r="G5" s="21">
        <v>1900</v>
      </c>
      <c r="H5" s="22">
        <v>1</v>
      </c>
      <c r="I5" s="22" t="s">
        <v>306</v>
      </c>
      <c r="J5" s="23">
        <f t="shared" ref="J5:J46" si="0">ROUND(E5*G5*H5/1000000,2)</f>
        <v>6.08</v>
      </c>
    </row>
    <row r="6" spans="1:10" ht="18" customHeight="1">
      <c r="A6" s="107" t="s">
        <v>276</v>
      </c>
      <c r="B6" s="18" t="s">
        <v>10</v>
      </c>
      <c r="C6" s="1" t="s">
        <v>274</v>
      </c>
      <c r="D6" s="1" t="s">
        <v>9</v>
      </c>
      <c r="E6" s="24">
        <v>3200</v>
      </c>
      <c r="F6" s="20" t="s">
        <v>273</v>
      </c>
      <c r="G6" s="26">
        <v>1890</v>
      </c>
      <c r="H6" s="27">
        <v>1</v>
      </c>
      <c r="I6" s="27" t="s">
        <v>306</v>
      </c>
      <c r="J6" s="28">
        <f t="shared" si="0"/>
        <v>6.05</v>
      </c>
    </row>
    <row r="7" spans="1:10" ht="18" customHeight="1">
      <c r="A7" s="107" t="s">
        <v>276</v>
      </c>
      <c r="B7" s="18" t="s">
        <v>10</v>
      </c>
      <c r="C7" s="47" t="s">
        <v>214</v>
      </c>
      <c r="D7" s="47" t="s">
        <v>11</v>
      </c>
      <c r="E7" s="29">
        <v>2300</v>
      </c>
      <c r="F7" s="20" t="s">
        <v>273</v>
      </c>
      <c r="G7" s="31">
        <v>2350</v>
      </c>
      <c r="H7" s="32">
        <v>1</v>
      </c>
      <c r="I7" s="32" t="s">
        <v>307</v>
      </c>
      <c r="J7" s="33">
        <f t="shared" si="0"/>
        <v>5.41</v>
      </c>
    </row>
    <row r="8" spans="1:10" ht="18" customHeight="1">
      <c r="A8" s="18" t="s">
        <v>278</v>
      </c>
      <c r="B8" s="18" t="s">
        <v>10</v>
      </c>
      <c r="C8" s="1" t="s">
        <v>212</v>
      </c>
      <c r="D8" s="1" t="s">
        <v>9</v>
      </c>
      <c r="E8" s="24">
        <v>3000</v>
      </c>
      <c r="F8" s="20" t="s">
        <v>277</v>
      </c>
      <c r="G8" s="26">
        <v>2250</v>
      </c>
      <c r="H8" s="27">
        <v>1</v>
      </c>
      <c r="I8" s="27" t="s">
        <v>306</v>
      </c>
      <c r="J8" s="28">
        <f t="shared" si="0"/>
        <v>6.75</v>
      </c>
    </row>
    <row r="9" spans="1:10" ht="18" customHeight="1">
      <c r="A9" s="18" t="s">
        <v>278</v>
      </c>
      <c r="B9" s="18" t="s">
        <v>10</v>
      </c>
      <c r="C9" s="1" t="s">
        <v>274</v>
      </c>
      <c r="D9" s="1" t="s">
        <v>9</v>
      </c>
      <c r="E9" s="24">
        <v>3400</v>
      </c>
      <c r="F9" s="25" t="s">
        <v>277</v>
      </c>
      <c r="G9" s="26">
        <v>2220</v>
      </c>
      <c r="H9" s="27">
        <v>1</v>
      </c>
      <c r="I9" s="27" t="s">
        <v>306</v>
      </c>
      <c r="J9" s="28">
        <f t="shared" si="0"/>
        <v>7.55</v>
      </c>
    </row>
    <row r="10" spans="1:10" ht="18" customHeight="1">
      <c r="A10" s="18" t="s">
        <v>278</v>
      </c>
      <c r="B10" s="18" t="s">
        <v>10</v>
      </c>
      <c r="C10" s="1" t="s">
        <v>214</v>
      </c>
      <c r="D10" s="1" t="s">
        <v>16</v>
      </c>
      <c r="E10" s="34">
        <v>2000</v>
      </c>
      <c r="F10" s="35" t="s">
        <v>277</v>
      </c>
      <c r="G10" s="36">
        <v>2350</v>
      </c>
      <c r="H10" s="37">
        <v>1</v>
      </c>
      <c r="I10" s="37" t="s">
        <v>307</v>
      </c>
      <c r="J10" s="38">
        <f t="shared" si="0"/>
        <v>4.7</v>
      </c>
    </row>
    <row r="11" spans="1:10" ht="18" customHeight="1">
      <c r="A11" s="18" t="s">
        <v>278</v>
      </c>
      <c r="B11" s="18" t="s">
        <v>279</v>
      </c>
      <c r="C11" s="1" t="s">
        <v>212</v>
      </c>
      <c r="D11" s="1" t="s">
        <v>9</v>
      </c>
      <c r="E11" s="24">
        <v>4500</v>
      </c>
      <c r="F11" s="20" t="s">
        <v>277</v>
      </c>
      <c r="G11" s="26">
        <v>2250</v>
      </c>
      <c r="H11" s="27">
        <v>1</v>
      </c>
      <c r="I11" s="27" t="s">
        <v>306</v>
      </c>
      <c r="J11" s="28">
        <f t="shared" si="0"/>
        <v>10.130000000000001</v>
      </c>
    </row>
    <row r="12" spans="1:10" ht="18" customHeight="1">
      <c r="A12" s="18" t="s">
        <v>278</v>
      </c>
      <c r="B12" s="18" t="s">
        <v>279</v>
      </c>
      <c r="C12" s="1" t="s">
        <v>274</v>
      </c>
      <c r="D12" s="1" t="s">
        <v>9</v>
      </c>
      <c r="E12" s="29">
        <v>4200</v>
      </c>
      <c r="F12" s="20" t="s">
        <v>277</v>
      </c>
      <c r="G12" s="31">
        <v>2220</v>
      </c>
      <c r="H12" s="32">
        <v>1</v>
      </c>
      <c r="I12" s="32" t="s">
        <v>306</v>
      </c>
      <c r="J12" s="33">
        <f t="shared" si="0"/>
        <v>9.32</v>
      </c>
    </row>
    <row r="13" spans="1:10" ht="18" customHeight="1">
      <c r="A13" s="18" t="s">
        <v>278</v>
      </c>
      <c r="B13" s="18" t="s">
        <v>279</v>
      </c>
      <c r="C13" s="1" t="s">
        <v>214</v>
      </c>
      <c r="D13" s="1" t="s">
        <v>17</v>
      </c>
      <c r="E13" s="24">
        <v>2000</v>
      </c>
      <c r="F13" s="20" t="s">
        <v>277</v>
      </c>
      <c r="G13" s="26">
        <v>2350</v>
      </c>
      <c r="H13" s="27">
        <v>1</v>
      </c>
      <c r="I13" s="27" t="s">
        <v>307</v>
      </c>
      <c r="J13" s="28">
        <f t="shared" si="0"/>
        <v>4.7</v>
      </c>
    </row>
    <row r="14" spans="1:10" ht="18" customHeight="1">
      <c r="A14" s="18" t="s">
        <v>280</v>
      </c>
      <c r="B14" s="18" t="s">
        <v>280</v>
      </c>
      <c r="C14" s="1" t="s">
        <v>214</v>
      </c>
      <c r="D14" s="1" t="s">
        <v>16</v>
      </c>
      <c r="E14" s="29">
        <v>9500</v>
      </c>
      <c r="F14" s="20" t="s">
        <v>273</v>
      </c>
      <c r="G14" s="31">
        <v>2430</v>
      </c>
      <c r="H14" s="32">
        <v>1</v>
      </c>
      <c r="I14" s="27" t="s">
        <v>307</v>
      </c>
      <c r="J14" s="33">
        <f>ROUND(E14*G14*H14/1000000,2)</f>
        <v>23.09</v>
      </c>
    </row>
    <row r="15" spans="1:10" ht="18" customHeight="1">
      <c r="A15" s="18" t="s">
        <v>280</v>
      </c>
      <c r="B15" s="18" t="s">
        <v>280</v>
      </c>
      <c r="C15" s="1" t="s">
        <v>214</v>
      </c>
      <c r="D15" s="1" t="s">
        <v>16</v>
      </c>
      <c r="E15" s="29">
        <v>9000</v>
      </c>
      <c r="F15" s="20" t="s">
        <v>273</v>
      </c>
      <c r="G15" s="31">
        <v>2430</v>
      </c>
      <c r="H15" s="32">
        <v>1</v>
      </c>
      <c r="I15" s="27" t="s">
        <v>307</v>
      </c>
      <c r="J15" s="28">
        <f>ROUND(E15*G15*H15/1000000,2)</f>
        <v>21.87</v>
      </c>
    </row>
    <row r="16" spans="1:10" ht="18" customHeight="1">
      <c r="A16" s="18" t="s">
        <v>280</v>
      </c>
      <c r="B16" s="18" t="s">
        <v>190</v>
      </c>
      <c r="C16" s="1" t="s">
        <v>214</v>
      </c>
      <c r="D16" s="1" t="s">
        <v>16</v>
      </c>
      <c r="E16" s="24">
        <v>3600</v>
      </c>
      <c r="F16" s="20" t="s">
        <v>273</v>
      </c>
      <c r="G16" s="26">
        <v>2430</v>
      </c>
      <c r="H16" s="27">
        <v>1</v>
      </c>
      <c r="I16" s="27" t="s">
        <v>307</v>
      </c>
      <c r="J16" s="28">
        <f>ROUND(E16*G16*H16/1000000,2)</f>
        <v>8.75</v>
      </c>
    </row>
    <row r="17" spans="1:10" ht="18" customHeight="1">
      <c r="A17" s="18" t="s">
        <v>281</v>
      </c>
      <c r="B17" s="18" t="s">
        <v>10</v>
      </c>
      <c r="C17" s="1" t="s">
        <v>212</v>
      </c>
      <c r="D17" s="1" t="s">
        <v>9</v>
      </c>
      <c r="E17" s="34">
        <v>3000</v>
      </c>
      <c r="F17" s="20" t="s">
        <v>273</v>
      </c>
      <c r="G17" s="36">
        <v>2250</v>
      </c>
      <c r="H17" s="37">
        <v>2</v>
      </c>
      <c r="I17" s="37" t="s">
        <v>306</v>
      </c>
      <c r="J17" s="38">
        <f>ROUND(E17*G17*H17/1000000,2)</f>
        <v>13.5</v>
      </c>
    </row>
    <row r="18" spans="1:10" ht="18" customHeight="1">
      <c r="A18" s="18" t="s">
        <v>281</v>
      </c>
      <c r="B18" s="18" t="s">
        <v>10</v>
      </c>
      <c r="C18" s="47" t="s">
        <v>214</v>
      </c>
      <c r="D18" s="50" t="s">
        <v>16</v>
      </c>
      <c r="E18" s="24">
        <v>3700</v>
      </c>
      <c r="F18" s="20" t="s">
        <v>273</v>
      </c>
      <c r="G18" s="26">
        <v>2350</v>
      </c>
      <c r="H18" s="27">
        <v>2</v>
      </c>
      <c r="I18" s="27" t="s">
        <v>307</v>
      </c>
      <c r="J18" s="28">
        <f t="shared" ref="J18:J23" si="1">ROUND(E18*G18*H18/1000000,2)</f>
        <v>17.39</v>
      </c>
    </row>
    <row r="19" spans="1:10" ht="18" customHeight="1">
      <c r="A19" s="18" t="s">
        <v>281</v>
      </c>
      <c r="B19" s="18" t="s">
        <v>282</v>
      </c>
      <c r="C19" s="48" t="s">
        <v>212</v>
      </c>
      <c r="D19" s="49" t="s">
        <v>9</v>
      </c>
      <c r="E19" s="34">
        <v>6000</v>
      </c>
      <c r="F19" s="20" t="s">
        <v>273</v>
      </c>
      <c r="G19" s="36">
        <v>2250</v>
      </c>
      <c r="H19" s="37">
        <v>1</v>
      </c>
      <c r="I19" s="37" t="s">
        <v>306</v>
      </c>
      <c r="J19" s="38">
        <f t="shared" si="1"/>
        <v>13.5</v>
      </c>
    </row>
    <row r="20" spans="1:10" ht="18" customHeight="1">
      <c r="A20" s="18" t="s">
        <v>281</v>
      </c>
      <c r="B20" s="18" t="s">
        <v>282</v>
      </c>
      <c r="C20" s="1" t="s">
        <v>214</v>
      </c>
      <c r="D20" s="1" t="s">
        <v>16</v>
      </c>
      <c r="E20" s="24">
        <v>5300</v>
      </c>
      <c r="F20" s="20" t="s">
        <v>273</v>
      </c>
      <c r="G20" s="26">
        <v>2350</v>
      </c>
      <c r="H20" s="27">
        <v>4</v>
      </c>
      <c r="I20" s="27" t="s">
        <v>307</v>
      </c>
      <c r="J20" s="28">
        <f t="shared" si="1"/>
        <v>49.82</v>
      </c>
    </row>
    <row r="21" spans="1:10" ht="18" customHeight="1">
      <c r="A21" s="18" t="s">
        <v>283</v>
      </c>
      <c r="B21" s="18" t="s">
        <v>283</v>
      </c>
      <c r="C21" s="39" t="s">
        <v>214</v>
      </c>
      <c r="D21" s="59" t="s">
        <v>16</v>
      </c>
      <c r="E21" s="24">
        <v>9500</v>
      </c>
      <c r="F21" s="20" t="s">
        <v>273</v>
      </c>
      <c r="G21" s="26">
        <v>2430</v>
      </c>
      <c r="H21" s="60">
        <v>1</v>
      </c>
      <c r="I21" s="60" t="s">
        <v>307</v>
      </c>
      <c r="J21" s="28">
        <f t="shared" si="1"/>
        <v>23.09</v>
      </c>
    </row>
    <row r="22" spans="1:10" s="9" customFormat="1" ht="18" customHeight="1">
      <c r="A22" s="18" t="s">
        <v>283</v>
      </c>
      <c r="B22" s="18" t="s">
        <v>283</v>
      </c>
      <c r="C22" s="1" t="s">
        <v>215</v>
      </c>
      <c r="D22" s="1" t="s">
        <v>16</v>
      </c>
      <c r="E22" s="24">
        <v>9000</v>
      </c>
      <c r="F22" s="25" t="s">
        <v>3</v>
      </c>
      <c r="G22" s="26">
        <v>2430</v>
      </c>
      <c r="H22" s="27">
        <v>1</v>
      </c>
      <c r="I22" s="85" t="s">
        <v>307</v>
      </c>
      <c r="J22" s="28">
        <f t="shared" si="1"/>
        <v>21.87</v>
      </c>
    </row>
    <row r="23" spans="1:10" ht="18" customHeight="1">
      <c r="A23" s="18" t="s">
        <v>283</v>
      </c>
      <c r="B23" s="18" t="s">
        <v>283</v>
      </c>
      <c r="C23" s="39" t="s">
        <v>214</v>
      </c>
      <c r="D23" s="59" t="s">
        <v>16</v>
      </c>
      <c r="E23" s="24">
        <v>5000</v>
      </c>
      <c r="F23" s="20" t="s">
        <v>273</v>
      </c>
      <c r="G23" s="26">
        <v>2430</v>
      </c>
      <c r="H23" s="60">
        <v>1</v>
      </c>
      <c r="I23" s="60" t="s">
        <v>307</v>
      </c>
      <c r="J23" s="28">
        <f t="shared" si="1"/>
        <v>12.15</v>
      </c>
    </row>
    <row r="24" spans="1:10" ht="18" customHeight="1">
      <c r="A24" s="18" t="s">
        <v>284</v>
      </c>
      <c r="B24" s="18" t="s">
        <v>10</v>
      </c>
      <c r="C24" s="1" t="s">
        <v>212</v>
      </c>
      <c r="D24" s="1" t="s">
        <v>9</v>
      </c>
      <c r="E24" s="29">
        <v>4000</v>
      </c>
      <c r="F24" s="20" t="s">
        <v>273</v>
      </c>
      <c r="G24" s="31">
        <v>2250</v>
      </c>
      <c r="H24" s="32">
        <v>1</v>
      </c>
      <c r="I24" s="32" t="s">
        <v>306</v>
      </c>
      <c r="J24" s="33">
        <f>ROUND(E24*G24*H24/1000000,2)</f>
        <v>9</v>
      </c>
    </row>
    <row r="25" spans="1:10" ht="18" customHeight="1">
      <c r="A25" s="18" t="s">
        <v>284</v>
      </c>
      <c r="B25" s="18" t="s">
        <v>10</v>
      </c>
      <c r="C25" s="1" t="s">
        <v>214</v>
      </c>
      <c r="D25" s="1" t="s">
        <v>16</v>
      </c>
      <c r="E25" s="24">
        <v>3500</v>
      </c>
      <c r="F25" s="20" t="s">
        <v>273</v>
      </c>
      <c r="G25" s="26">
        <v>2350</v>
      </c>
      <c r="H25" s="27">
        <v>1</v>
      </c>
      <c r="I25" s="27" t="s">
        <v>307</v>
      </c>
      <c r="J25" s="28">
        <f>ROUND(E25*G25*H25/1000000,2)</f>
        <v>8.23</v>
      </c>
    </row>
    <row r="26" spans="1:10" ht="18" customHeight="1">
      <c r="A26" s="18" t="s">
        <v>284</v>
      </c>
      <c r="B26" s="18" t="s">
        <v>10</v>
      </c>
      <c r="C26" s="1" t="s">
        <v>212</v>
      </c>
      <c r="D26" s="1" t="s">
        <v>9</v>
      </c>
      <c r="E26" s="24">
        <v>3000</v>
      </c>
      <c r="F26" s="20" t="s">
        <v>273</v>
      </c>
      <c r="G26" s="26">
        <v>2250</v>
      </c>
      <c r="H26" s="27">
        <v>1</v>
      </c>
      <c r="I26" s="27" t="s">
        <v>306</v>
      </c>
      <c r="J26" s="28">
        <f>ROUND(E26*G26*H26/1000000,2)</f>
        <v>6.75</v>
      </c>
    </row>
    <row r="27" spans="1:10" ht="18" customHeight="1">
      <c r="A27" s="18" t="s">
        <v>284</v>
      </c>
      <c r="B27" s="18" t="s">
        <v>10</v>
      </c>
      <c r="C27" s="1" t="s">
        <v>214</v>
      </c>
      <c r="D27" s="1" t="s">
        <v>16</v>
      </c>
      <c r="E27" s="34">
        <v>3500</v>
      </c>
      <c r="F27" s="20" t="s">
        <v>273</v>
      </c>
      <c r="G27" s="36">
        <v>2350</v>
      </c>
      <c r="H27" s="27">
        <v>1</v>
      </c>
      <c r="I27" s="37" t="s">
        <v>307</v>
      </c>
      <c r="J27" s="38">
        <f>ROUND(E27*G27*H27/1000000,2)</f>
        <v>8.23</v>
      </c>
    </row>
    <row r="28" spans="1:10" s="9" customFormat="1" ht="18" customHeight="1">
      <c r="A28" s="18" t="s">
        <v>284</v>
      </c>
      <c r="B28" s="18" t="s">
        <v>315</v>
      </c>
      <c r="C28" s="1" t="s">
        <v>212</v>
      </c>
      <c r="D28" s="1" t="s">
        <v>9</v>
      </c>
      <c r="E28" s="24">
        <v>3000</v>
      </c>
      <c r="F28" s="25" t="s">
        <v>3</v>
      </c>
      <c r="G28" s="26">
        <v>2250</v>
      </c>
      <c r="H28" s="32">
        <v>1</v>
      </c>
      <c r="I28" s="85" t="s">
        <v>306</v>
      </c>
      <c r="J28" s="28">
        <f t="shared" ref="J28:J29" si="2">ROUND(E28*G28*H28/1000000,2)</f>
        <v>6.75</v>
      </c>
    </row>
    <row r="29" spans="1:10" s="9" customFormat="1" ht="18" customHeight="1">
      <c r="A29" s="18" t="s">
        <v>284</v>
      </c>
      <c r="B29" s="18" t="s">
        <v>315</v>
      </c>
      <c r="C29" s="1" t="s">
        <v>215</v>
      </c>
      <c r="D29" s="1" t="s">
        <v>16</v>
      </c>
      <c r="E29" s="24">
        <v>2000</v>
      </c>
      <c r="F29" s="25" t="s">
        <v>3</v>
      </c>
      <c r="G29" s="26">
        <v>2350</v>
      </c>
      <c r="H29" s="37">
        <v>1</v>
      </c>
      <c r="I29" s="85" t="s">
        <v>307</v>
      </c>
      <c r="J29" s="28">
        <f t="shared" si="2"/>
        <v>4.7</v>
      </c>
    </row>
    <row r="30" spans="1:10" ht="18" customHeight="1">
      <c r="A30" s="18" t="s">
        <v>286</v>
      </c>
      <c r="B30" s="18" t="s">
        <v>282</v>
      </c>
      <c r="C30" s="47" t="s">
        <v>285</v>
      </c>
      <c r="D30" s="50" t="s">
        <v>9</v>
      </c>
      <c r="E30" s="24">
        <v>5300</v>
      </c>
      <c r="F30" s="20" t="s">
        <v>273</v>
      </c>
      <c r="G30" s="26">
        <v>2150</v>
      </c>
      <c r="H30" s="27">
        <v>2</v>
      </c>
      <c r="I30" s="27" t="s">
        <v>306</v>
      </c>
      <c r="J30" s="28">
        <f t="shared" ref="J30:J34" si="3">ROUND(E30*G30*H30/1000000,2)</f>
        <v>22.79</v>
      </c>
    </row>
    <row r="31" spans="1:10" ht="18" customHeight="1">
      <c r="A31" s="18" t="s">
        <v>286</v>
      </c>
      <c r="B31" s="18" t="s">
        <v>282</v>
      </c>
      <c r="C31" s="48" t="s">
        <v>214</v>
      </c>
      <c r="D31" s="49" t="s">
        <v>16</v>
      </c>
      <c r="E31" s="34">
        <v>3800</v>
      </c>
      <c r="F31" s="20" t="s">
        <v>273</v>
      </c>
      <c r="G31" s="31">
        <v>2350</v>
      </c>
      <c r="H31" s="37">
        <v>4</v>
      </c>
      <c r="I31" s="37" t="s">
        <v>307</v>
      </c>
      <c r="J31" s="38">
        <f t="shared" si="3"/>
        <v>35.72</v>
      </c>
    </row>
    <row r="32" spans="1:10" ht="18" customHeight="1">
      <c r="A32" s="18" t="s">
        <v>286</v>
      </c>
      <c r="B32" s="18" t="s">
        <v>282</v>
      </c>
      <c r="C32" s="1" t="s">
        <v>214</v>
      </c>
      <c r="D32" s="1" t="s">
        <v>16</v>
      </c>
      <c r="E32" s="24">
        <v>2500</v>
      </c>
      <c r="F32" s="20" t="s">
        <v>273</v>
      </c>
      <c r="G32" s="31">
        <v>2350</v>
      </c>
      <c r="H32" s="27">
        <v>4</v>
      </c>
      <c r="I32" s="27" t="s">
        <v>307</v>
      </c>
      <c r="J32" s="28">
        <f t="shared" si="3"/>
        <v>23.5</v>
      </c>
    </row>
    <row r="33" spans="1:10" ht="18" customHeight="1">
      <c r="A33" s="18" t="s">
        <v>286</v>
      </c>
      <c r="B33" s="18" t="s">
        <v>282</v>
      </c>
      <c r="C33" s="39" t="s">
        <v>214</v>
      </c>
      <c r="D33" s="59" t="s">
        <v>16</v>
      </c>
      <c r="E33" s="24">
        <v>5300</v>
      </c>
      <c r="F33" s="20" t="s">
        <v>273</v>
      </c>
      <c r="G33" s="31">
        <v>2350</v>
      </c>
      <c r="H33" s="60">
        <v>2</v>
      </c>
      <c r="I33" s="60" t="s">
        <v>307</v>
      </c>
      <c r="J33" s="28">
        <f t="shared" si="3"/>
        <v>24.91</v>
      </c>
    </row>
    <row r="34" spans="1:10" ht="18" customHeight="1">
      <c r="A34" s="18" t="s">
        <v>286</v>
      </c>
      <c r="B34" s="18" t="s">
        <v>288</v>
      </c>
      <c r="C34" s="39" t="s">
        <v>285</v>
      </c>
      <c r="D34" s="59" t="s">
        <v>9</v>
      </c>
      <c r="E34" s="24">
        <v>2700</v>
      </c>
      <c r="F34" s="20" t="s">
        <v>273</v>
      </c>
      <c r="G34" s="26">
        <v>2150</v>
      </c>
      <c r="H34" s="60">
        <v>2</v>
      </c>
      <c r="I34" s="60" t="s">
        <v>306</v>
      </c>
      <c r="J34" s="28">
        <f t="shared" si="3"/>
        <v>11.61</v>
      </c>
    </row>
    <row r="35" spans="1:10" ht="18" customHeight="1">
      <c r="A35" s="18" t="s">
        <v>286</v>
      </c>
      <c r="B35" s="18" t="s">
        <v>288</v>
      </c>
      <c r="C35" s="1" t="s">
        <v>287</v>
      </c>
      <c r="D35" s="1" t="s">
        <v>16</v>
      </c>
      <c r="E35" s="29">
        <v>3300</v>
      </c>
      <c r="F35" s="20" t="s">
        <v>273</v>
      </c>
      <c r="G35" s="31">
        <v>1850</v>
      </c>
      <c r="H35" s="32">
        <v>2</v>
      </c>
      <c r="I35" s="32" t="s">
        <v>307</v>
      </c>
      <c r="J35" s="33">
        <f>ROUND(E35*G35*H35/1000000,2)</f>
        <v>12.21</v>
      </c>
    </row>
    <row r="36" spans="1:10" ht="18" customHeight="1">
      <c r="A36" s="18" t="s">
        <v>290</v>
      </c>
      <c r="B36" s="18" t="s">
        <v>10</v>
      </c>
      <c r="C36" s="47" t="s">
        <v>285</v>
      </c>
      <c r="D36" s="50" t="s">
        <v>9</v>
      </c>
      <c r="E36" s="24">
        <v>2700</v>
      </c>
      <c r="F36" s="20" t="s">
        <v>273</v>
      </c>
      <c r="G36" s="26">
        <v>2150</v>
      </c>
      <c r="H36" s="27">
        <v>3</v>
      </c>
      <c r="I36" s="27" t="s">
        <v>306</v>
      </c>
      <c r="J36" s="28">
        <f t="shared" ref="J36:J40" si="4">ROUND(E36*G36*H36/1000000,2)</f>
        <v>17.420000000000002</v>
      </c>
    </row>
    <row r="37" spans="1:10" ht="18" customHeight="1">
      <c r="A37" s="18" t="s">
        <v>290</v>
      </c>
      <c r="B37" s="18" t="s">
        <v>10</v>
      </c>
      <c r="C37" s="48" t="s">
        <v>316</v>
      </c>
      <c r="D37" s="49" t="s">
        <v>11</v>
      </c>
      <c r="E37" s="34">
        <v>2300</v>
      </c>
      <c r="F37" s="20" t="s">
        <v>273</v>
      </c>
      <c r="G37" s="36">
        <v>1850</v>
      </c>
      <c r="H37" s="37">
        <v>3</v>
      </c>
      <c r="I37" s="37" t="s">
        <v>307</v>
      </c>
      <c r="J37" s="38">
        <f t="shared" si="4"/>
        <v>12.77</v>
      </c>
    </row>
    <row r="38" spans="1:10" ht="18" customHeight="1">
      <c r="A38" s="18" t="s">
        <v>290</v>
      </c>
      <c r="B38" s="18" t="s">
        <v>289</v>
      </c>
      <c r="C38" s="1" t="s">
        <v>285</v>
      </c>
      <c r="D38" s="1" t="s">
        <v>9</v>
      </c>
      <c r="E38" s="24">
        <v>2700</v>
      </c>
      <c r="F38" s="20" t="s">
        <v>273</v>
      </c>
      <c r="G38" s="26">
        <v>2150</v>
      </c>
      <c r="H38" s="27">
        <v>2</v>
      </c>
      <c r="I38" s="27" t="s">
        <v>306</v>
      </c>
      <c r="J38" s="28">
        <f t="shared" si="4"/>
        <v>11.61</v>
      </c>
    </row>
    <row r="39" spans="1:10" ht="18" customHeight="1">
      <c r="A39" s="18" t="s">
        <v>290</v>
      </c>
      <c r="B39" s="18" t="s">
        <v>289</v>
      </c>
      <c r="C39" s="39" t="s">
        <v>214</v>
      </c>
      <c r="D39" s="59" t="s">
        <v>16</v>
      </c>
      <c r="E39" s="24">
        <v>2500</v>
      </c>
      <c r="F39" s="20" t="s">
        <v>273</v>
      </c>
      <c r="G39" s="31">
        <v>2350</v>
      </c>
      <c r="H39" s="60">
        <v>4</v>
      </c>
      <c r="I39" s="60" t="s">
        <v>307</v>
      </c>
      <c r="J39" s="28">
        <f t="shared" si="4"/>
        <v>23.5</v>
      </c>
    </row>
    <row r="40" spans="1:10" ht="18" customHeight="1">
      <c r="A40" s="18" t="s">
        <v>290</v>
      </c>
      <c r="B40" s="18" t="s">
        <v>289</v>
      </c>
      <c r="C40" s="39" t="s">
        <v>214</v>
      </c>
      <c r="D40" s="59" t="s">
        <v>16</v>
      </c>
      <c r="E40" s="24">
        <v>5300</v>
      </c>
      <c r="F40" s="20" t="s">
        <v>273</v>
      </c>
      <c r="G40" s="31">
        <v>2350</v>
      </c>
      <c r="H40" s="60">
        <v>4</v>
      </c>
      <c r="I40" s="60" t="s">
        <v>307</v>
      </c>
      <c r="J40" s="28">
        <f t="shared" si="4"/>
        <v>49.82</v>
      </c>
    </row>
    <row r="41" spans="1:10" ht="18" customHeight="1">
      <c r="A41" s="18" t="s">
        <v>291</v>
      </c>
      <c r="B41" s="18" t="s">
        <v>10</v>
      </c>
      <c r="C41" s="1" t="s">
        <v>285</v>
      </c>
      <c r="D41" s="1" t="s">
        <v>9</v>
      </c>
      <c r="E41" s="29">
        <v>2700</v>
      </c>
      <c r="F41" s="20" t="s">
        <v>277</v>
      </c>
      <c r="G41" s="31">
        <v>2150</v>
      </c>
      <c r="H41" s="32">
        <v>2</v>
      </c>
      <c r="I41" s="32" t="s">
        <v>306</v>
      </c>
      <c r="J41" s="33">
        <f>ROUND(E41*G41*H41/1000000,2)</f>
        <v>11.61</v>
      </c>
    </row>
    <row r="42" spans="1:10" ht="18" customHeight="1">
      <c r="A42" s="18" t="s">
        <v>291</v>
      </c>
      <c r="B42" s="18" t="s">
        <v>10</v>
      </c>
      <c r="C42" s="1" t="s">
        <v>287</v>
      </c>
      <c r="D42" s="1" t="s">
        <v>11</v>
      </c>
      <c r="E42" s="24">
        <v>3200</v>
      </c>
      <c r="F42" s="20" t="s">
        <v>277</v>
      </c>
      <c r="G42" s="26">
        <v>1850</v>
      </c>
      <c r="H42" s="27">
        <v>1</v>
      </c>
      <c r="I42" s="27" t="s">
        <v>307</v>
      </c>
      <c r="J42" s="28">
        <f>ROUND(E42*G42*H42/1000000,2)</f>
        <v>5.92</v>
      </c>
    </row>
    <row r="43" spans="1:10" ht="18" customHeight="1">
      <c r="A43" s="18" t="s">
        <v>291</v>
      </c>
      <c r="B43" s="18" t="s">
        <v>10</v>
      </c>
      <c r="C43" s="1" t="s">
        <v>287</v>
      </c>
      <c r="D43" s="1" t="s">
        <v>11</v>
      </c>
      <c r="E43" s="24">
        <v>2200</v>
      </c>
      <c r="F43" s="20" t="s">
        <v>277</v>
      </c>
      <c r="G43" s="26">
        <v>1850</v>
      </c>
      <c r="H43" s="27">
        <v>1</v>
      </c>
      <c r="I43" s="27" t="s">
        <v>307</v>
      </c>
      <c r="J43" s="28">
        <f>ROUND(E43*G43*H43/1000000,2)</f>
        <v>4.07</v>
      </c>
    </row>
    <row r="44" spans="1:10" ht="18" customHeight="1">
      <c r="A44" s="18" t="s">
        <v>291</v>
      </c>
      <c r="B44" s="18" t="s">
        <v>289</v>
      </c>
      <c r="C44" s="1" t="s">
        <v>285</v>
      </c>
      <c r="D44" s="1" t="s">
        <v>9</v>
      </c>
      <c r="E44" s="34">
        <v>2700</v>
      </c>
      <c r="F44" s="20" t="s">
        <v>277</v>
      </c>
      <c r="G44" s="26">
        <v>2150</v>
      </c>
      <c r="H44" s="37">
        <v>1</v>
      </c>
      <c r="I44" s="37" t="s">
        <v>306</v>
      </c>
      <c r="J44" s="38">
        <f>ROUND(E44*G44*H44/1000000,2)</f>
        <v>5.81</v>
      </c>
    </row>
    <row r="45" spans="1:10" ht="18" customHeight="1">
      <c r="A45" s="18" t="s">
        <v>291</v>
      </c>
      <c r="B45" s="18" t="s">
        <v>289</v>
      </c>
      <c r="C45" s="47" t="s">
        <v>214</v>
      </c>
      <c r="D45" s="50" t="s">
        <v>16</v>
      </c>
      <c r="E45" s="24">
        <v>2500</v>
      </c>
      <c r="F45" s="20" t="s">
        <v>277</v>
      </c>
      <c r="G45" s="31">
        <v>2350</v>
      </c>
      <c r="H45" s="27">
        <v>2</v>
      </c>
      <c r="I45" s="27" t="s">
        <v>307</v>
      </c>
      <c r="J45" s="28">
        <f t="shared" si="0"/>
        <v>11.75</v>
      </c>
    </row>
    <row r="46" spans="1:10" ht="18" customHeight="1">
      <c r="A46" s="18" t="s">
        <v>291</v>
      </c>
      <c r="B46" s="18" t="s">
        <v>289</v>
      </c>
      <c r="C46" s="48" t="s">
        <v>214</v>
      </c>
      <c r="D46" s="49" t="s">
        <v>16</v>
      </c>
      <c r="E46" s="34">
        <v>5300</v>
      </c>
      <c r="F46" s="20" t="s">
        <v>277</v>
      </c>
      <c r="G46" s="31">
        <v>2350</v>
      </c>
      <c r="H46" s="37">
        <v>2</v>
      </c>
      <c r="I46" s="37" t="s">
        <v>307</v>
      </c>
      <c r="J46" s="38">
        <f t="shared" si="0"/>
        <v>24.91</v>
      </c>
    </row>
    <row r="47" spans="1:10" ht="18" customHeight="1">
      <c r="A47" s="41"/>
      <c r="B47" s="41"/>
      <c r="C47" s="39"/>
      <c r="D47" s="42" t="s">
        <v>4</v>
      </c>
      <c r="E47" s="43"/>
      <c r="F47" s="25"/>
      <c r="G47" s="26"/>
      <c r="H47" s="27">
        <f>SUM(H5:H46)</f>
        <v>71</v>
      </c>
      <c r="I47" s="27" t="s">
        <v>308</v>
      </c>
      <c r="J47" s="44">
        <f>SUM(J5:J46)</f>
        <v>619.31000000000006</v>
      </c>
    </row>
    <row r="50" spans="3:5" ht="18" customHeight="1">
      <c r="C50" s="54" t="s">
        <v>302</v>
      </c>
      <c r="D50" s="54">
        <f t="shared" ref="D50:D56" si="5">SUMIF($C$5:$C$46,C50,$H$5:$H$46)</f>
        <v>9</v>
      </c>
      <c r="E50" s="54">
        <f t="shared" ref="E50:E56" si="6">SUMIF($C$5:$C$46,C50,$J$5:$J$46)</f>
        <v>72.460000000000008</v>
      </c>
    </row>
    <row r="51" spans="3:5" ht="18" customHeight="1">
      <c r="C51" s="54" t="s">
        <v>285</v>
      </c>
      <c r="D51" s="54">
        <f t="shared" si="5"/>
        <v>12</v>
      </c>
      <c r="E51" s="54">
        <f t="shared" si="6"/>
        <v>80.849999999999994</v>
      </c>
    </row>
    <row r="52" spans="3:5" ht="18" customHeight="1">
      <c r="C52" s="54" t="s">
        <v>287</v>
      </c>
      <c r="D52" s="54">
        <f t="shared" si="5"/>
        <v>7</v>
      </c>
      <c r="E52" s="54">
        <f t="shared" si="6"/>
        <v>34.97</v>
      </c>
    </row>
    <row r="53" spans="3:5" ht="18" customHeight="1">
      <c r="C53" s="54" t="s">
        <v>274</v>
      </c>
      <c r="D53" s="54">
        <f t="shared" si="5"/>
        <v>3</v>
      </c>
      <c r="E53" s="54">
        <f t="shared" si="6"/>
        <v>22.92</v>
      </c>
    </row>
    <row r="54" spans="3:5" ht="18" customHeight="1">
      <c r="C54" s="54" t="s">
        <v>214</v>
      </c>
      <c r="D54" s="54">
        <f t="shared" si="5"/>
        <v>40</v>
      </c>
      <c r="E54" s="54">
        <f t="shared" si="6"/>
        <v>408.11</v>
      </c>
    </row>
    <row r="55" spans="3:5" ht="18" customHeight="1">
      <c r="C55" s="54" t="s">
        <v>303</v>
      </c>
      <c r="D55" s="54">
        <f t="shared" si="5"/>
        <v>0</v>
      </c>
      <c r="E55" s="54">
        <f t="shared" si="6"/>
        <v>0</v>
      </c>
    </row>
    <row r="56" spans="3:5" ht="18" customHeight="1">
      <c r="C56" s="54" t="s">
        <v>304</v>
      </c>
      <c r="D56" s="54">
        <f t="shared" si="5"/>
        <v>0</v>
      </c>
      <c r="E56" s="54">
        <f t="shared" si="6"/>
        <v>0</v>
      </c>
    </row>
  </sheetData>
  <mergeCells count="8">
    <mergeCell ref="J3:J4"/>
    <mergeCell ref="A3:A4"/>
    <mergeCell ref="B3:B4"/>
    <mergeCell ref="C3:C4"/>
    <mergeCell ref="D3:D4"/>
    <mergeCell ref="E3:G4"/>
    <mergeCell ref="H3:H4"/>
    <mergeCell ref="I3:I4"/>
  </mergeCells>
  <phoneticPr fontId="1"/>
  <printOptions horizontalCentered="1"/>
  <pageMargins left="0.19685039370078741" right="0.19685039370078741" top="0.35433070866141736" bottom="0.35433070866141736" header="0.31496062992125984" footer="0.31496062992125984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11</vt:i4>
      </vt:variant>
    </vt:vector>
  </HeadingPairs>
  <TitlesOfParts>
    <vt:vector size="18" baseType="lpstr">
      <vt:lpstr>合計</vt:lpstr>
      <vt:lpstr>東館</vt:lpstr>
      <vt:lpstr>西館</vt:lpstr>
      <vt:lpstr>北館</vt:lpstr>
      <vt:lpstr>外来</vt:lpstr>
      <vt:lpstr>その他</vt:lpstr>
      <vt:lpstr>予備カーテン</vt:lpstr>
      <vt:lpstr>その他!Print_Area</vt:lpstr>
      <vt:lpstr>外来!Print_Area</vt:lpstr>
      <vt:lpstr>合計!Print_Area</vt:lpstr>
      <vt:lpstr>西館!Print_Area</vt:lpstr>
      <vt:lpstr>東館!Print_Area</vt:lpstr>
      <vt:lpstr>北館!Print_Area</vt:lpstr>
      <vt:lpstr>予備カーテン!Print_Area</vt:lpstr>
      <vt:lpstr>外来!Print_Titles</vt:lpstr>
      <vt:lpstr>西館!Print_Titles</vt:lpstr>
      <vt:lpstr>東館!Print_Titles</vt:lpstr>
      <vt:lpstr>北館!Print_Titles</vt:lpstr>
    </vt:vector>
  </TitlesOfParts>
  <Company>静岡県立病院機構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phoadmin</dc:creator>
  <cp:lastModifiedBy>phoadmin</cp:lastModifiedBy>
  <cp:lastPrinted>2017-02-02T12:57:21Z</cp:lastPrinted>
  <dcterms:created xsi:type="dcterms:W3CDTF">2016-10-19T13:07:21Z</dcterms:created>
  <dcterms:modified xsi:type="dcterms:W3CDTF">2017-02-28T02:52:38Z</dcterms:modified>
</cp:coreProperties>
</file>